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IRENA\Particija E\kikiriki 1\TENDERI\OBJAVA T5\Т5Д2\ЗА ОБЈАВА\"/>
    </mc:Choice>
  </mc:AlternateContent>
  <bookViews>
    <workbookView xWindow="0" yWindow="0" windowWidth="28800" windowHeight="11865"/>
  </bookViews>
  <sheets>
    <sheet name="Општина Карпош" sheetId="6" r:id="rId1"/>
    <sheet name="Општина Брвеница" sheetId="2" r:id="rId2"/>
    <sheet name="Општина Тетово" sheetId="4" r:id="rId3"/>
    <sheet name="Тендер5-Дел2-Рекапитулар" sheetId="3" r:id="rId4"/>
  </sheets>
  <externalReferences>
    <externalReference r:id="rId5"/>
  </externalReferences>
  <definedNames>
    <definedName name="bazag2">[1]Baza!$B$1:$D$82</definedName>
    <definedName name="_xlnm.Print_Area" localSheetId="1">'Општина Брвеница'!$A$1:$H$222</definedName>
    <definedName name="_xlnm.Print_Area" localSheetId="0">'Општина Карпош'!$A$1:$H$88</definedName>
    <definedName name="_xlnm.Print_Area" localSheetId="2">'Општина Тетово'!$A$1:$H$86</definedName>
    <definedName name="_xlnm.Print_Area" localSheetId="3">'Тендер5-Дел2-Рекапитулар'!$A$1:$J$16</definedName>
  </definedNames>
  <calcPr calcId="162913"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52" i="4" l="1"/>
  <c r="H69" i="4"/>
  <c r="H68" i="4"/>
  <c r="H38" i="4"/>
  <c r="H25" i="4"/>
  <c r="H26" i="4"/>
  <c r="H27" i="4"/>
  <c r="H28" i="4"/>
  <c r="H29" i="4"/>
  <c r="H24" i="4"/>
  <c r="H129" i="2"/>
  <c r="H130" i="2"/>
  <c r="H131" i="2"/>
  <c r="H132" i="2"/>
  <c r="H133" i="2"/>
  <c r="H134" i="2"/>
  <c r="H128" i="2"/>
  <c r="H170" i="2"/>
  <c r="H171" i="2"/>
  <c r="H172" i="2"/>
  <c r="H173" i="2"/>
  <c r="H174" i="2"/>
  <c r="H169" i="2"/>
  <c r="H96" i="2"/>
  <c r="H97" i="2"/>
  <c r="H98" i="2"/>
  <c r="H99" i="2"/>
  <c r="H100" i="2"/>
  <c r="H95" i="2"/>
  <c r="H25" i="2"/>
  <c r="H26" i="2"/>
  <c r="H27" i="2"/>
  <c r="H28" i="2"/>
  <c r="H29" i="2"/>
  <c r="H24" i="2"/>
  <c r="H70" i="6"/>
  <c r="H39" i="6"/>
  <c r="H30" i="6"/>
  <c r="H25" i="6"/>
  <c r="H26" i="6"/>
  <c r="H27" i="6"/>
  <c r="H28" i="6"/>
  <c r="H29" i="6"/>
  <c r="H24" i="6"/>
  <c r="H56" i="2" l="1"/>
  <c r="H57" i="2"/>
  <c r="H63" i="4"/>
  <c r="H65" i="6"/>
  <c r="H66" i="6"/>
  <c r="H64" i="4" l="1"/>
  <c r="H53" i="4"/>
  <c r="H56" i="4"/>
  <c r="H51" i="4"/>
  <c r="H50" i="4"/>
  <c r="H49" i="4"/>
  <c r="H40" i="4"/>
  <c r="H194" i="2" l="1"/>
  <c r="H193" i="2"/>
  <c r="H195" i="2" s="1"/>
  <c r="H190" i="2"/>
  <c r="H189" i="2"/>
  <c r="H184" i="2"/>
  <c r="H179" i="2"/>
  <c r="H185" i="2"/>
  <c r="H124" i="2"/>
  <c r="H123" i="2"/>
  <c r="H122" i="2"/>
  <c r="H111" i="2"/>
  <c r="H117" i="2"/>
  <c r="H119" i="2"/>
  <c r="H115" i="2"/>
  <c r="H110" i="2"/>
  <c r="H54" i="2"/>
  <c r="H50" i="2"/>
  <c r="H49" i="2"/>
  <c r="H33" i="2"/>
  <c r="H125" i="2" l="1"/>
  <c r="H45" i="2" l="1"/>
  <c r="H44" i="2"/>
  <c r="H37" i="2"/>
  <c r="H34" i="2"/>
  <c r="H40" i="2"/>
  <c r="H69" i="6" l="1"/>
  <c r="H68" i="6"/>
  <c r="H51" i="6"/>
  <c r="H53" i="6" l="1"/>
  <c r="H36" i="6"/>
  <c r="H43" i="6" l="1"/>
  <c r="H42" i="6"/>
  <c r="H41" i="6"/>
  <c r="H38" i="6"/>
  <c r="H37" i="6"/>
  <c r="H35" i="6"/>
  <c r="H34" i="6"/>
  <c r="H33" i="6"/>
  <c r="H32" i="6"/>
  <c r="H44" i="6" l="1"/>
  <c r="H75" i="6" s="1"/>
  <c r="H74" i="6"/>
  <c r="H64" i="6" l="1"/>
  <c r="H62" i="6"/>
  <c r="H61" i="6"/>
  <c r="H60" i="6"/>
  <c r="H59" i="6"/>
  <c r="H58" i="6"/>
  <c r="H57" i="6"/>
  <c r="H52" i="6"/>
  <c r="H50" i="6"/>
  <c r="H49" i="6"/>
  <c r="H48" i="6"/>
  <c r="H47" i="6"/>
  <c r="H46" i="6"/>
  <c r="H54" i="6" l="1"/>
  <c r="H76" i="6" s="1"/>
  <c r="H77" i="6"/>
  <c r="H73" i="6"/>
  <c r="H78" i="6" l="1"/>
  <c r="H82" i="6" s="1"/>
  <c r="H83" i="6" s="1"/>
  <c r="H5" i="3" s="1"/>
  <c r="H62" i="4"/>
  <c r="H54" i="4" l="1"/>
  <c r="H45" i="4"/>
  <c r="H44" i="4"/>
  <c r="H35" i="4"/>
  <c r="H41" i="4"/>
  <c r="H39" i="4"/>
  <c r="H37" i="4"/>
  <c r="H201" i="2" l="1"/>
  <c r="H200" i="2"/>
  <c r="H199" i="2"/>
  <c r="H198" i="2"/>
  <c r="H209" i="2"/>
  <c r="H188" i="2"/>
  <c r="H183" i="2"/>
  <c r="H182" i="2"/>
  <c r="H178" i="2"/>
  <c r="H177" i="2"/>
  <c r="H118" i="2"/>
  <c r="H116" i="2"/>
  <c r="H114" i="2"/>
  <c r="H109" i="2"/>
  <c r="H108" i="2"/>
  <c r="H107" i="2"/>
  <c r="H104" i="2"/>
  <c r="H103" i="2"/>
  <c r="H202" i="2" l="1"/>
  <c r="H210" i="2" s="1"/>
  <c r="H112" i="2"/>
  <c r="H140" i="2" s="1"/>
  <c r="H180" i="2"/>
  <c r="H186" i="2"/>
  <c r="H207" i="2" s="1"/>
  <c r="H120" i="2"/>
  <c r="H135" i="2"/>
  <c r="H143" i="2" s="1"/>
  <c r="H142" i="2"/>
  <c r="H191" i="2"/>
  <c r="H208" i="2" s="1"/>
  <c r="H141" i="2"/>
  <c r="H101" i="2"/>
  <c r="H138" i="2" s="1"/>
  <c r="H175" i="2"/>
  <c r="H205" i="2" s="1"/>
  <c r="H206" i="2"/>
  <c r="H105" i="2"/>
  <c r="H139" i="2" s="1"/>
  <c r="H48" i="2"/>
  <c r="H211" i="2" l="1"/>
  <c r="H216" i="2" s="1"/>
  <c r="H9" i="3" s="1"/>
  <c r="I9" i="3" s="1"/>
  <c r="J9" i="3" s="1"/>
  <c r="H51" i="2"/>
  <c r="H68" i="2" s="1"/>
  <c r="H144" i="2"/>
  <c r="H215" i="2" s="1"/>
  <c r="H8" i="3" s="1"/>
  <c r="I8" i="3" s="1"/>
  <c r="J8" i="3" s="1"/>
  <c r="H39" i="2"/>
  <c r="H38" i="2"/>
  <c r="H41" i="2" s="1"/>
  <c r="H60" i="2"/>
  <c r="H58" i="2"/>
  <c r="H55" i="2"/>
  <c r="H61" i="2" l="1"/>
  <c r="H66" i="4"/>
  <c r="H65" i="4"/>
  <c r="H61" i="4"/>
  <c r="H60" i="4"/>
  <c r="H70" i="4" l="1"/>
  <c r="H77" i="4" s="1"/>
  <c r="H69" i="2" l="1"/>
  <c r="H55" i="4" l="1"/>
  <c r="H48" i="4"/>
  <c r="H46" i="4"/>
  <c r="H36" i="4"/>
  <c r="H34" i="4"/>
  <c r="H33" i="4"/>
  <c r="H32" i="4"/>
  <c r="H42" i="4" s="1"/>
  <c r="H57" i="4" l="1"/>
  <c r="H76" i="4" s="1"/>
  <c r="H74" i="4"/>
  <c r="H75" i="4"/>
  <c r="H30" i="4"/>
  <c r="H73" i="4" s="1"/>
  <c r="H78" i="4" l="1"/>
  <c r="H81" i="4" l="1"/>
  <c r="H11" i="3" l="1"/>
  <c r="H82" i="4"/>
  <c r="H12" i="3" l="1"/>
  <c r="I11" i="3"/>
  <c r="I12" i="3" s="1"/>
  <c r="J11" i="3" l="1"/>
  <c r="J12" i="3" s="1"/>
  <c r="H32" i="2"/>
  <c r="H35" i="2" s="1"/>
  <c r="H43" i="2" l="1"/>
  <c r="H46" i="2" s="1"/>
  <c r="H30" i="2"/>
  <c r="H66" i="2" l="1"/>
  <c r="H67" i="2"/>
  <c r="H65" i="2"/>
  <c r="H64" i="2"/>
  <c r="H70" i="2" l="1"/>
  <c r="H214" i="2" s="1"/>
  <c r="H7" i="3" l="1"/>
  <c r="H217" i="2"/>
  <c r="H10" i="3" l="1"/>
  <c r="I7" i="3"/>
  <c r="I10" i="3" s="1"/>
  <c r="I5" i="3"/>
  <c r="I6" i="3" s="1"/>
  <c r="H6" i="3"/>
  <c r="H13" i="3" l="1"/>
  <c r="I13" i="3"/>
  <c r="J7" i="3"/>
  <c r="J10" i="3" s="1"/>
  <c r="J5" i="3"/>
  <c r="J6" i="3" s="1"/>
  <c r="J13" i="3" l="1"/>
  <c r="J14" i="3" s="1"/>
</calcChain>
</file>

<file path=xl/comments1.xml><?xml version="1.0" encoding="utf-8"?>
<comments xmlns="http://schemas.openxmlformats.org/spreadsheetml/2006/main">
  <authors>
    <author>User</author>
  </authors>
  <commentList>
    <comment ref="D55" authorId="0" shapeId="0">
      <text>
        <r>
          <rPr>
            <b/>
            <sz val="9"/>
            <color indexed="81"/>
            <rFont val="Tahoma"/>
            <family val="2"/>
          </rPr>
          <t>User:</t>
        </r>
        <r>
          <rPr>
            <sz val="9"/>
            <color indexed="81"/>
            <rFont val="Tahoma"/>
            <family val="2"/>
          </rPr>
          <t xml:space="preserve">
неможе со иста цена од прет поз(нова поз)</t>
        </r>
      </text>
    </comment>
  </commentList>
</comments>
</file>

<file path=xl/sharedStrings.xml><?xml version="1.0" encoding="utf-8"?>
<sst xmlns="http://schemas.openxmlformats.org/spreadsheetml/2006/main" count="770" uniqueCount="239">
  <si>
    <t xml:space="preserve">  ПРЕДМЕР ПРЕСМЕТКА</t>
  </si>
  <si>
    <t>А. ОПШТИ НАПОМЕНИ:</t>
  </si>
  <si>
    <t>А.1</t>
  </si>
  <si>
    <t>За сите работи содржани во Предмер Пресметката, Изведувачот треба да ги применува техничките прописи, градежните норми и применливите стандарди во Република Северна Македонија како и позитивната пракса.</t>
  </si>
  <si>
    <t>А.2</t>
  </si>
  <si>
    <t>При формирање на единечните цени, Изведувачот треба да има предвид  дека цените содржани во Предмер Пресметката се целосно вклучителни вредности на работите опишани со позициите, вклучувајќи ги сите трошоци како и трошоци што може да бидат потребни за изведба на работите опишани со позициите, заедно со сите привремени работи и инсталации што може да бидат неопходни како и сите општи ризици и обврски што се утврдени со документите на кои се заснова понудата. Се претпоставува дека сите менаџерски трошоци, трошоци за тековни лабораториски тестирања за докажување на квалитет на изведените работи како и профит се содржани во единечните цени на Предмер Пресметката.</t>
  </si>
  <si>
    <t>А.3</t>
  </si>
  <si>
    <t>Се препорачува на Изведувачот пред доставување на понудата да ја посети локацијата, да ја проучи проектната документација и соодветно на тоа да ја формира цената. Во случај некои позиции да не се јасни, задолжително да се обрати до Инвеститорот за појаснување на истите.  Докoлку писмено не се обрати во текот на тендерската постапка се подразбира дека нема нејасни позиции.</t>
  </si>
  <si>
    <t>А.4</t>
  </si>
  <si>
    <t>А.5</t>
  </si>
  <si>
    <t>А.6</t>
  </si>
  <si>
    <t>А.7</t>
  </si>
  <si>
    <t xml:space="preserve">Сите мерки за заштита при работа мора да бидат преземени на градилиштето во согласност со применливата позитивна законска и подзаконска легислатива. </t>
  </si>
  <si>
    <t>А.8</t>
  </si>
  <si>
    <t>А.9</t>
  </si>
  <si>
    <t>Пред почетокот на работите, Општината ќе ги достави на Изведувачот сите податоци и информации за постојни инсталации со кои располага прибавени од различни инситуции. Сите дополнителни дислокации ќе треба да бидат извршени од страна на Изведувачот. Надзорниот орган е должен да ја констатира и потврди секоја дислокација.</t>
  </si>
  <si>
    <t>А.10</t>
  </si>
  <si>
    <t>А.11</t>
  </si>
  <si>
    <t xml:space="preserve">Пред почетокот на работите за секоја позиција, Изведувачот мора да достави на одобрување до Надзорниот орган комплетни атести за квалитетот на сите материјали кои ќе ги употреби при изведба на таа позиција. Изведувачот ќе мора да изработи и достави на одобрување до Надзорниот орган План за контрола на квалитет на работите, во кој ќе бидат презентирани методологии за изведба и начин на контрола при постигнување на бараниот квалитет на завршните работи, претходно дефиниран од Инвеститорот. Изведувачот врши претходни, контролни и тековни истражувања и испитувања во сопствени лабаратории или специјализирани институции со соодветна опрема за истражување и испитување. Атестите и сите податоци од испитувањата Изведувачот ги става на располагање на Надзорниот орган во бараниот обем и форма. Пред доставување на Завршната ситуација, Изведувачот ќе достави Завршен елаборат за постигнатиот квалитет. </t>
  </si>
  <si>
    <t>А.12</t>
  </si>
  <si>
    <t>Изведувачот има обврска, по завршувањето на работите да изработи Проект на изведена состојба во согласност со применливата позитивна законска легислатива. Проектот на изведена состојба треба да претставува веродостојна проектна снимка на фактичката изведена состојба на градбата, со реални и разработени детални цртежи и пресеци, со детален опис на изведените работи и позитивни резултати од лабараториските испитувања, сѐ во согласност со одобрените дополни кон основниот проект и неговите прифатени измени.  Проектот на изведена состојба треба биде доставен до Надзорниот орган на одобрување. Проектот на изведена состојба треба да се предаде во оригинал, 3 хартиени копии и електронска копија на ЦД.</t>
  </si>
  <si>
    <t>А.13</t>
  </si>
  <si>
    <t xml:space="preserve">Изведувачот има обврска да изврши дополнителнителни геотехнички истражни работи онаму каде што е утврдено дека овие работи не се извршени за време на проектирањето од оправдани причини, или истите се ценат за недоволни, или пак ако во текот на изградбата се јавила потреба за нив, како и дополнителни лабораториски тестирања доколку има потреба. Надзорниот орган треба да ја потврди потребата од дополнителни геотехнички истражувања и лабораториски тестирања. </t>
  </si>
  <si>
    <t>А.14</t>
  </si>
  <si>
    <t>А.15</t>
  </si>
  <si>
    <t>Ред.бр.</t>
  </si>
  <si>
    <t>Опис на работите</t>
  </si>
  <si>
    <t>Ед. мера</t>
  </si>
  <si>
    <t>Количина</t>
  </si>
  <si>
    <t>Ед. цена (ден. без ДДВ)</t>
  </si>
  <si>
    <t>Вк. Цена
(ден. без ДДВ)</t>
  </si>
  <si>
    <t>1. ОПШТИ РАБОТИ</t>
  </si>
  <si>
    <t>Изработка на план за контрола на квалитет</t>
  </si>
  <si>
    <t>паушал</t>
  </si>
  <si>
    <t>Дополнителни геотехнички истражувања и лабораториски тестирања</t>
  </si>
  <si>
    <t>Изработка на проект на изведена состојба</t>
  </si>
  <si>
    <t>2. ПРИПРЕМНИ РАБОТИ</t>
  </si>
  <si>
    <t>км</t>
  </si>
  <si>
    <t>м1</t>
  </si>
  <si>
    <t>м2</t>
  </si>
  <si>
    <t>м3</t>
  </si>
  <si>
    <t>парче</t>
  </si>
  <si>
    <t>2.ВКУПНО ЗА ПРИПРЕМНИ РАБОТИ</t>
  </si>
  <si>
    <t>3. ДОЛЕН СТРОЈ</t>
  </si>
  <si>
    <t>3.ВКУПНО ЗА ДОЛЕН СТРОЈ:</t>
  </si>
  <si>
    <t>4.ГOРЕН СТРОЈ</t>
  </si>
  <si>
    <t>4.ВКУПНО ЗА ГОРЕН СТРОЈ:</t>
  </si>
  <si>
    <t>ВКУПНО за 1. ОПШТИ РАБОТИ:</t>
  </si>
  <si>
    <t>ВКУПНО за 2. ПРИПРЕМНИ РАБОТИ:</t>
  </si>
  <si>
    <t>ВКУПНО за 3. ДОЛЕН СТРОЈ:</t>
  </si>
  <si>
    <t>ВКУПНО за 4. ГОРЕН СТРОЈ</t>
  </si>
  <si>
    <t xml:space="preserve"> </t>
  </si>
  <si>
    <t>Тех. Спе.</t>
  </si>
  <si>
    <t>1.3.1            1.3.4</t>
  </si>
  <si>
    <t>1.ВКУПНО  ЗА ОПШТИ РАБОТИ</t>
  </si>
  <si>
    <t>10.2</t>
  </si>
  <si>
    <t>Парче</t>
  </si>
  <si>
    <t>Oдржување на привремена сообраќајна сигнализација и опрема и дневна оперативна проверка на управувањето на сообраќајот за време на изведување на работи на пат</t>
  </si>
  <si>
    <t>Изведувачот има обврска да ги примени сите мерки предвидени со документите за заштита на животната средина  и социјални аспекти. Изведувачот има обврска целиот градежен шут /отпад  да го транспортира на депонијата за градежен шут/отпад кој ќе му го одреди и назначи Општината (крајниот корисник).                                                                                                                                               
Во случај да има потреба од привремено одлагалиште за материјали кои не се еколошки штетни за околината, Изведувачот е должен на сопствен трошок истото да го обезбеди со согласност на општината на чија територија се наоѓа.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</si>
  <si>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Изведувачот е должен по завршување на работите, локациите кои привремено ги користи за сопствени потреби, на сопствен трошок целосно да ги исчисти, да ги отстрани сите насипи, бетонски подлоги, работни и помошни простории и сл.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</si>
  <si>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Вкупно</t>
  </si>
  <si>
    <t>Вредност</t>
  </si>
  <si>
    <t xml:space="preserve">ВКУПНА ВРЕДНОСТ </t>
  </si>
  <si>
    <t>1.2</t>
  </si>
  <si>
    <t>1.6</t>
  </si>
  <si>
    <t>1.7</t>
  </si>
  <si>
    <t>1.8</t>
  </si>
  <si>
    <t>2.2</t>
  </si>
  <si>
    <t>2.4</t>
  </si>
  <si>
    <t>2.5</t>
  </si>
  <si>
    <t>3.2</t>
  </si>
  <si>
    <t>3.3</t>
  </si>
  <si>
    <t>3.4</t>
  </si>
  <si>
    <t>3.6</t>
  </si>
  <si>
    <t>4.1</t>
  </si>
  <si>
    <t>4.2</t>
  </si>
  <si>
    <t>4.3</t>
  </si>
  <si>
    <t>4.43</t>
  </si>
  <si>
    <t>4.52</t>
  </si>
  <si>
    <t>10.3</t>
  </si>
  <si>
    <t>Изведувачот има обврска на сопствен трошок да изврши набавка, транспорт и поставување на 2 информативни табли изработени согласно применливата позитивна законска и подзаконска легислатива. Димензиите и содржината претставена на таблата треба да биде усогласена и одобрена од страна на Инвеститорот.Таблите треба да бидат изработени од цврст материјал со минимални димензии 150х200см.</t>
  </si>
  <si>
    <t>Изведувачот има обврска да ги подобри или да изработи објекти (легнати рабници, пристапни рампи и сл. зависно од потребата) за чувствителните групи на корисниции (колички за луѓе со посебни потреби, колички за бебиња, и сл.) со цел да им овозможи на истите непречен пристап до коловоз и од коловоз.Ширината на овие објекти ќе биде определена во договор со Надзорниот Орган</t>
  </si>
  <si>
    <t>Изведувачот има обврска да достави доказ (приложи копија) дека набавените материјали се произведени во компании кои поседуваат дозвола за ИСКЗ (интегрирано спречување и контрола на загадувањето), сѐ во согласност со применливата позитивна законска и подзаконска легислатива.</t>
  </si>
  <si>
    <t>Спроведување на мерки за животна средина и социјални аспекти</t>
  </si>
  <si>
    <t>Име на Понудувачот:</t>
  </si>
  <si>
    <t>Име на овластениот потписник:</t>
  </si>
  <si>
    <t>Потпис и печат:</t>
  </si>
  <si>
    <t>Обележување и осигурање на трасата</t>
  </si>
  <si>
    <t>Расчистување на трасата од грмушки,дрвја и корења</t>
  </si>
  <si>
    <t>Набавка, транспорт и вградување на битуминизиран носив слој БНС  22СА  d=7см</t>
  </si>
  <si>
    <t>2.64</t>
  </si>
  <si>
    <t>4.9</t>
  </si>
  <si>
    <t>Набавка, транспорт и вградување на бетонски рабници 18/24, МВ40 на темел од МВ20 со фугирање.</t>
  </si>
  <si>
    <t>6. СООБРАЌАЈНА СИГНАЛИЗАЦИЈА И ОПРЕМА</t>
  </si>
  <si>
    <t>6.1 ВЕРТИКАЛНА СИГНАЛИЗАЦИЈА</t>
  </si>
  <si>
    <t>6. ВКУПНО ЗА СООБРАЌАЈНА СИГНАЛИЗАЦИЈА И ОПРЕМА</t>
  </si>
  <si>
    <t>Одстранување на постоечки рабници со утовар и транспорт до локација или депонија посочена од страна на Инвеститорот-Општината.</t>
  </si>
  <si>
    <t>Премачкување на споевите на стар со нов асфалт со РБ200</t>
  </si>
  <si>
    <t>5. СООБРАЌАЈНА СИГНАЛИЗАЦИЈА И ОПРЕМА</t>
  </si>
  <si>
    <t>5.1 ВЕРТИКАЛНА СИГНАЛИЗАЦИЈА</t>
  </si>
  <si>
    <t>5.2 ХОРИЗОНТАЛНА СИГНАЛИЗАЦИЈА</t>
  </si>
  <si>
    <t>5. ВКУПНО ЗА СООБРАЌАЈНА СИГНАЛИЗАЦИЈА И ОПРЕМА</t>
  </si>
  <si>
    <t xml:space="preserve">ПРЕДМЕР ПРЕСМЕТКА </t>
  </si>
  <si>
    <t>Обележување и осигурување на трасата</t>
  </si>
  <si>
    <t>Рушење на постоечки асфалт од коловоз со  утовар и транспорт до локација или депонија посочена од страна на Инвеститорот -Општината.</t>
  </si>
  <si>
    <t>Вадење, чистење и палетирање на постоечки 
бетонски павер елементи со утовар и транспорт до локација или депонија посочена од страна на Инвеститорот -Општината</t>
  </si>
  <si>
    <t>2.65</t>
  </si>
  <si>
    <t>Планирање и валирање на постелка</t>
  </si>
  <si>
    <t>4.ГОРЕН СТРОЈ</t>
  </si>
  <si>
    <t>Набавка, транспорт и вградување на бетонски рабници 18/24 МБ 40 на темел од МБ20 со фугирање</t>
  </si>
  <si>
    <t>Набавка, транспорт и вградување на мал бетонски рабници 8/15 МБ 40 на темел од МБ20 со фугирање</t>
  </si>
  <si>
    <t>4.63</t>
  </si>
  <si>
    <t>4.10.6</t>
  </si>
  <si>
    <t>5. ОДВОДНУВАЊЕ</t>
  </si>
  <si>
    <t>ВКУПНО за 4. ГОРЕН СТРОЈ:</t>
  </si>
  <si>
    <t>ВКУПНО за 5. ОДВОДНУВАЊЕ</t>
  </si>
  <si>
    <t>Се Вкупно:</t>
  </si>
  <si>
    <t>Потпис и печат</t>
  </si>
  <si>
    <t xml:space="preserve">Изведувачот е одговорен за управување на сообраќајот за време на изведување на работи на пат вклучително и по завршување на работното време, како и во периодот од завршување на градежните работи до целосно означување на утврдениот режим на сообраќај на патот. Изведувачот треба да ја обезбеди, постави и одржува целокупната привремена сообраќајна сигнализација и опрема неопходна за безбедно одвивање на сообраќајот и да го означи привремениот режим на сообраќај согласно одобрениот сообраќаен проект за времена измена на режимот на сообраќај, притоа почитувајќи ги и применувајќи ги во целост условите наведени во одобренијата и согласностите издадени од соодветните институции. 
</t>
  </si>
  <si>
    <t xml:space="preserve">Изведувачот е одговорен за означување на утврдениот режим на сообраќај на патот. Доколку во текот на изведување на градежните работи се измени утврдениот режим на сообраќај заради идентификувани неусогласености или недостатоци од аспект на безбедност во сообраќајот, изведувачот има обврска да ги имплементира мерките за унапредување на безбедноста на патот и да го означи изменетиот режим на сообраќај односно да постапи согласно Решението за изменување/утврдување на режомот на сообраќај. </t>
  </si>
  <si>
    <t>3.11</t>
  </si>
  <si>
    <t xml:space="preserve">4. ВКУПНО ЗА ГОРЕН СТРОЈ  </t>
  </si>
  <si>
    <t>5. ВКУПНО ЗА ОДВОДНУВАЊЕ</t>
  </si>
  <si>
    <t>Попречно и подолжно сечење на постоечки асфалт и постоечки  бетон д=10 см</t>
  </si>
  <si>
    <t>Набавка, транспорт и поставување на топло поцинкуван рамен цевен носач на сообраќајни знаци и опрема со надворешен дијаметар најмалку D=60 mm и дебелина најмалку 2 mm</t>
  </si>
  <si>
    <t>3.2
8
10.2</t>
  </si>
  <si>
    <t>Набавка, транспорт и поставување на сообраќајни знаци со облик на рамностран триаголник со должина на страните L=900 mm, класа на ретрорефлексија II</t>
  </si>
  <si>
    <t>Набавка, транспорт и монтажа на сообраќајни знаци со облик на круг со дијаметар D=600 mm или осмоаголник со димензии L=600 mm, класа на ретрорефлексија II</t>
  </si>
  <si>
    <t>Набавка и транспорт, чистење на коловозна површина, маркирање и изведување на тенкослојни надолжни  рефлектирачки ознаки во бела боја</t>
  </si>
  <si>
    <t>Набавка и транспорт, чистење на коловозна површина, маркирање и изведување на тенкослојни напречни  рефлектирачки ознаки во бела боја</t>
  </si>
  <si>
    <t>Набавка, транспорт, ископ и бетонирање на темели за носачи на сообраќајни знаци со бетон најмалку МБ20 и  димензии најмалку 40X40X50 cm</t>
  </si>
  <si>
    <t>Непредвидени
 работи 10%</t>
  </si>
  <si>
    <t>Изработка на сообраќаен проект за времена измена на режим за сообраќај и план за привремено управување на сообраќајот</t>
  </si>
  <si>
    <t xml:space="preserve">Машински ископ на земја (тампон) во широк откоп  III и IV категорија  со утовар и транспорт до локација или депонија посочена од страна на Инвеститорот -Општината.
Напомена: Количината која е дадена за оваа позиција се однесува во случај кога по вадењето на стариот асфалт се утврди слаба носивост на тампонскиот слој, истиот ќе се отстрани и замени со нов слој од дробен камен-толчаник со дебелина од 30см.
</t>
  </si>
  <si>
    <t>СЕ ВКУПНО</t>
  </si>
  <si>
    <t>Изработка на сообраќаен проект за времена измена на режим за сообраќај и план за привремено управување со сообраќајот</t>
  </si>
  <si>
    <t>2.ВКУПНО  ЗА ПРИПРЕМНИ РАБОТИ</t>
  </si>
  <si>
    <t>3.ВКУПНО ЗА ДОЛЕН СТРОЈ</t>
  </si>
  <si>
    <t>Набавка, транспорт, ископ и бетонирање на темели за носачи на сообраќајни знаци со бетон МБ20 и димензии 40X40X50 cm</t>
  </si>
  <si>
    <t>3.1</t>
  </si>
  <si>
    <t xml:space="preserve">Машински ископ на земја (тампон) во широк откоп  III и IV категорија  со утовар и транспорт до локација или депонија посочена од страна на Инвеститорот -Општината.
</t>
  </si>
  <si>
    <t>Планирање и валирање со набивање на подтло</t>
  </si>
  <si>
    <t>Набавка,транспорт и вградување на тампонски слој од дробен камен матријал за коловоз dmin=30 см и тротоари dmin=20 см до потребна збиеност</t>
  </si>
  <si>
    <t>Набавка, транспорт и вгардување на бетонски павер елементи со д=6см за тротоар поставен на ситен песок од 3-5см.(фугирани, 50% во боја)</t>
  </si>
  <si>
    <t>Набавка транспорт и вгрдаување на АБ 11С d=5см. врз претходно исчистена и обеспрашена површина премачкана со  битуменска емулзија (0.3 кг/м2)</t>
  </si>
  <si>
    <t>Дислокација на бетонски и дрвени бандери надвор од траса</t>
  </si>
  <si>
    <t>Висинско дотерување на метални капаци од постоечки шахти на висина на нивелета</t>
  </si>
  <si>
    <t xml:space="preserve">Машински ископ на земја  во широк откоп  III и IV категорија и ископ на канали со утовар и транспорт до локација или депонија посочена од страна на Инвеститорот -Општината.
</t>
  </si>
  <si>
    <t>ВКУПНО за 6. ХОРИЗОНТАЛНА И ВЕРТИКАЛНА СИГНАЛИЗАЦИЈА:</t>
  </si>
  <si>
    <t>6.2 ХОРИЗОНТАЛНА СИГНАЛИЗАЦИЈА</t>
  </si>
  <si>
    <t>Набавка, транспорт и поставување на топло поцинкуван рамен цевен носач на сообраќајни знаци и опрема со надворешен дијаметар најмалку D=60 mm и дебелина најмалку 2 mm (L=4.0m)</t>
  </si>
  <si>
    <t>Набавка, транспорт и поставување на сообраќајни знаци со облик на квадрат со димензии L=600 mm, класа на ретрорефлексија II</t>
  </si>
  <si>
    <t>Остранување на постоечки рабници со утовар и транспорт до локација или депонија посочена од страна на Инвеститорот-Општината.</t>
  </si>
  <si>
    <t>3.10.9.5</t>
  </si>
  <si>
    <t>Изработка на насип (потребниот материјал да се искористи  од Поз.Ред.бр.09)</t>
  </si>
  <si>
    <t>2.7</t>
  </si>
  <si>
    <t>Набавка, транспорт и поставување на топло поцинкуван рамен цевен носач за сообраќајни знаци и опрема, со надворешен дијаметар најмалку D=60 mm и дебелина најмалку 2 mm (L=4.0m)</t>
  </si>
  <si>
    <t>РЕКОНСТРУКЦИЈА НА УЛИЦА  ,,БЛЕДСКИ ДОГОВОР"-Општина Карпош</t>
  </si>
  <si>
    <t>Попречно сечење на постоечки асфалт 
d=10 см</t>
  </si>
  <si>
    <t>2.62
4.9</t>
  </si>
  <si>
    <t>Орапување на асфалт за нивелирање на 
постоечки улици со новиот асфалт со утовар 
на материјалот до депонија посочена од 
страна на Инвеститор - Општината, чистење 
на површината и премачкување со емулзија.</t>
  </si>
  <si>
    <t>Набавка,транспорт и вградување на тампонски слој од дробен камен матријал со dmin=30 см  до потребна збиеност</t>
  </si>
  <si>
    <t>Рачно вадење, чистење и палетирање на бетонски павер елементи од постоечки тротоар  со утовар и транспорт до локација или депонија посочена од страна на Инвеститорот-Општината.</t>
  </si>
  <si>
    <t>Вгардување на претходно извадените бетонски павер елементи од поз.10 и поставен на ситен песок од 3-5см.</t>
  </si>
  <si>
    <t>РЕКАПИТУЛАР - Реконструкција на улица Бледски Договор</t>
  </si>
  <si>
    <t>СЕ ВКУПНО - Реконструкција на улица Бледски Договор</t>
  </si>
  <si>
    <t>ВКУПНО ЗА ОПШТИНА КАРПОШ</t>
  </si>
  <si>
    <t>Набавка, транспорт и поставување на сообраќајни знаци со облик на рамностран триаголник со должина на страните L=600 mm, класа на ретрорефлексија II</t>
  </si>
  <si>
    <t>Набавка, транспорт и монтажа на сообраќајни знаци со облик на круг со дијаметар D=400 mm или осмоаголник со димензии L=400 mm, класа на ретрорефлексија II</t>
  </si>
  <si>
    <t>Набавка, транспорт и поставување на сообраќајни знаци со облик на правоаголник со димензии L=600 mm H=900 mm, класа на ретрорефлексија II</t>
  </si>
  <si>
    <t>Набавка, транспорт и поставување на сообраќајни знаци со облик на квадрат со димензии L=400 mm, класа на ретрорефлексија II</t>
  </si>
  <si>
    <t>Набавка и транспорт и поставување на делумно плато согласно детал</t>
  </si>
  <si>
    <t>Набавка, транспорт и поставување на сообраќајна табла со облик на правоаголник со димензии L=300 mm H=1000 mm, класа на ретрорефлексија II</t>
  </si>
  <si>
    <t>5.3 СООБРАЌАЈНА ОПРЕМА</t>
  </si>
  <si>
    <t>ВКУПНО за 5. ХОРИЗОНТАЛНА И ВЕРТИКАЛНА СИГНАЛИЗАЦИЈА И ОПРЕМА:</t>
  </si>
  <si>
    <t>Рушење на постоечки асфалт од коловоз  со утовар и транспорт до локација или депонија посочена од страна на Инвеститорот-Општината.</t>
  </si>
  <si>
    <t>Рушење на постоечки павер елементи   со утовар и транспорт до локација или депонија посочена од страна на Инвеститорот-Општината.</t>
  </si>
  <si>
    <t>Орапавување на асфалт  од постоечки улици со утовар на материјалот до депонија посочена од страна на Инвеститорот-Општината.</t>
  </si>
  <si>
    <t>Нивелирање  од постоечки шахти и сливници до кота на асфалт</t>
  </si>
  <si>
    <t>Нивелирање на  постоечки шахти, сливници, хидранти и т.н.  до кота на асфалт со МБ 30 и мрежаста арматура Q335</t>
  </si>
  <si>
    <t xml:space="preserve">Изработка и оформување на косини </t>
  </si>
  <si>
    <t>Предмер Пресметка Бр.1:Реконструкција на улица Бледски Договор-Општина Карпош</t>
  </si>
  <si>
    <t>ВКУПНО ЗА ОПШТИНА КАРПОШ (ден. без ДДВ):</t>
  </si>
  <si>
    <t>РЕКОНСТРУКЦИЈА НА ОБИКОЛНА УЛИЦА ВО СЕЛО ЧЕЛОПЕК, 1дел-Општина Брвеница</t>
  </si>
  <si>
    <t>Машински ископ на наслаги од земја и отпаден материјал од постоечки банкини со д=7см. од траса  со транспорт до локација или депонија посочена од страна на Инвеститорот-Општината.</t>
  </si>
  <si>
    <t>Набавка,транспорт и вградување на тампонски слој од дробен камен матријал за коловоз dmin=30 см до потребна збиеност</t>
  </si>
  <si>
    <t>Набавка, транспорт и вградување на битуминизиран носив слој БНХС  16  d=7см</t>
  </si>
  <si>
    <t>3.7</t>
  </si>
  <si>
    <t>Изработка на стабилизирана банкина д=7см 
изработена од материјал ист како и тампонски материјал со променлива ширина</t>
  </si>
  <si>
    <t>Рушење на постоечки оштетен  канал  (каналетка) со утовар и транспорт до локација или депонија посочена од страна на Инвеститорот-Општината.</t>
  </si>
  <si>
    <t>Изработка на два а.б. Пропусти со а.б. Цевки ф 600 со влезна и излезна глави и целиот потребен материјал (према детал)</t>
  </si>
  <si>
    <t>Изработка на метални сливни решетки со ширина 35 см и потребна должина, комплет со подлошка од метална винкла вградена во а.б. сливен канал(со механизам за подигање без одвојување од основната конструкција)</t>
  </si>
  <si>
    <t>Изработка на а.б. сливен канал, со ширина 45 см бетониран во потребна оплата, со бетон МB30, со потребна арматура</t>
  </si>
  <si>
    <t>РЕКАПИТУЛАР - Реконструкција на обиколна улица во село Челопек, 1 дел</t>
  </si>
  <si>
    <t>СЕ ВКУПНО - Реконструкција на обиколна улица во село Челопек, 1 дел</t>
  </si>
  <si>
    <t>РЕКОНСТРУКЦИЈА НА УЛИЦА 1 СО КРАЦИ 1.2.3 и 4 ВО СЕЛО РАДИОВЦЕ-Општина Брвеница</t>
  </si>
  <si>
    <t>Хумузирање и затревување на косини</t>
  </si>
  <si>
    <t>Набавка, транспорт и вградување на ПВЦ цевки Ф500 за атмосферска канализација</t>
  </si>
  <si>
    <t>Набавка, транспорт и вградување на ПВЦ цевки Ф100 за спој на сливници и цевковод</t>
  </si>
  <si>
    <t>Изработка на метални сливници 50х50см,комплет со вградување на бетонска цевка  како приклучок во атм. канализација како и механизам со кој сливната решетка не ќе може да биде отстранета од основна конструкција</t>
  </si>
  <si>
    <t>РЕКАПИТУЛАР - Реконструкција на улица 1 со краци 1,2,3 и 4 во село Радиовце</t>
  </si>
  <si>
    <t>СЕ ВКУПНО - Реконструкција на улица 1 со краци 1,2,3 и 4 во село Радиовце</t>
  </si>
  <si>
    <t>РЕКОНСТРУКЦИЈА НА УЛИЦА ДУБРАВА СО КРАЦИ 1,2 И 3 ВО СЕЛО БРВЕНИЦА-Општина Брвеница</t>
  </si>
  <si>
    <t>Нивелирање  од постоечки шахти од фекалната канализација до кота на асфалт</t>
  </si>
  <si>
    <t>Набавка,транспорт и вградување на тампонски слој од дробен камен матријал за коловоз dmin=30 см  до потребна збиеност</t>
  </si>
  <si>
    <t>Набавка,транспорт и вградување на тампонски слој од дробен камен матријал  до потребна збиеност</t>
  </si>
  <si>
    <t xml:space="preserve">Набавка, транспорт и поставување на бетонски каналети од МБ 30 на темел од МБ 15 со дим. 400/400/100мм </t>
  </si>
  <si>
    <t>РЕКАПИТУЛАР - Реконструкција на улица Дубрава со краци 1, 2 и 3 во село Брвеница</t>
  </si>
  <si>
    <t>СЕ ВКУПНО -  Реконструкција на улица Дубрава со краци 1, 2 и 3 во село Брвеница</t>
  </si>
  <si>
    <t>ВКУПНО ЗА ОПШТИНА БРВЕНИЦА</t>
  </si>
  <si>
    <t>СЕ ВКУПНО - Реконструкција на улица Дубрава со краци 1, 2 и 3 во село Брвеница</t>
  </si>
  <si>
    <t>Предмер Пресметка Бр.1:Реконструкција на обиколна улица во село Челопек, 1 дел-Општина Брвеница</t>
  </si>
  <si>
    <t>Предмер Пресметка Бр.2:Реконструкција на улица 1 со краци 1,2,3 и 4 во село Радиовце-Општина Брвеница</t>
  </si>
  <si>
    <t>Предмер Пресметка Бр.3:Реконструкција на улица Дубрава со краци 1, 2 и 3 во село Брвеница-Општина Брвеница</t>
  </si>
  <si>
    <t>ВКУПНО ЗА ОПШТИНА БРВЕНИЦА (ден. без ДДВ):</t>
  </si>
  <si>
    <r>
      <t>ВКУПНО ЗА ОПШТИНА</t>
    </r>
    <r>
      <rPr>
        <b/>
        <sz val="12"/>
        <color rgb="FF000000"/>
        <rFont val="StobiSerif Regular"/>
        <family val="3"/>
      </rPr>
      <t xml:space="preserve"> ТЕТОВО</t>
    </r>
    <r>
      <rPr>
        <b/>
        <sz val="12"/>
        <color indexed="8"/>
        <rFont val="StobiSerif Regular"/>
        <family val="3"/>
      </rPr>
      <t>(ден. без ДДВ):</t>
    </r>
  </si>
  <si>
    <t xml:space="preserve">   РЕКОНСТРУКЦИЈА НА ЛОКАЛНА УЛИЦА БРАЌА МИЛАДИНОВЦИ И КРАК ОД УЛИЦА БРАЌА МИЛАДИНОВЦИ - Општина Тетово</t>
  </si>
  <si>
    <t>Рушење на постоечки сливници   со утовар и транспорт до локација или депонија посочена од страна на Инвеститорот-Општината.</t>
  </si>
  <si>
    <t>Чистење на постоечки сливници со утовар и транспорт на шутот до депонија посочена од страна на Инвеститорот-Општината.</t>
  </si>
  <si>
    <t>Набавка,транспорт и вградување на тампонски материјал од дробен камен за порамнување под коловоз д=30 см и под тротоар д=20см до потребна збиеност</t>
  </si>
  <si>
    <t>Набавка транспорт и вгрдаување на АБ 11С d=5см. врз претходно исчистена и обеспрашена површина премачкана со  битуменска емулзија (0.3 кг/м2), во делот на спојот со крстосниците каде се орапавува</t>
  </si>
  <si>
    <t>Набавка, транспорт и вградување на бетонски павер елементи со д=6см за тротоар поставен на ситен песок од 3-5см.</t>
  </si>
  <si>
    <t>Прередување на постоечки бетонски павер елементи со д=6см за тротоар поставен на ситен песок од 3-5см.</t>
  </si>
  <si>
    <t>ВКУПНО за 5. СООБРАЌАЈНА СИГНАЛИЗАЦИЈА:</t>
  </si>
  <si>
    <t>РЕКАПИТУЛАР - Реконструкција на локална улица Браќа Миладиновци и крак од улица Браќа Миладиновци-Општина Тетово</t>
  </si>
  <si>
    <t>СЕ ВКУПНО - Реконструкција на локална улица Браќа Миладиновци и крак од улица Браќа Миладиновци-Општина Тетово</t>
  </si>
  <si>
    <t>ВКУПНО ЗА ОПШТИНА ТЕТОВО</t>
  </si>
  <si>
    <t>БАРАЊЕ ЗА ПОНУДИ - Тендер 5 - Дел 2-Анекс Бр.1
Реф. Бр.: LRCP-9034-MK-RFB-A.2.1.5 - Тендер 5 - Дел 2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</si>
  <si>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 xml:space="preserve">ТЕНДЕР5/ДЕЛ 2- РЕКАПИТУЛАР </t>
  </si>
  <si>
    <t>Предмер Пресметка Бр.1: Реконструкција на  улица Браќа Миладиновци и крак од ул. Браќа Миладиновци -Општина Тетово</t>
  </si>
  <si>
    <t>СЕ ВКУПНО ТЕНДЕР 5 ДЕЛ 2 (ден. без ДДВ):</t>
  </si>
  <si>
    <t>БАРАЊЕ ЗА ПОНУДИ - Тендер 5 - Дел 2 - Анекс Бр.1
Реф. Бр.: LRCP-9034-MK-RFB-A.2.1.5 - Тендер 5 - Дел 2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</si>
  <si>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Набавка и транспорт, чистење на коловозна површина, маркирање и изведување на тенкослојни   напречни рефлектирачки ознаки во бела боја</t>
  </si>
  <si>
    <t>Набавка и транспорт, чистење на коловозна површина, маркирање и изведување на тенкослојни рефлектирачки ознаки во жолта боја</t>
  </si>
  <si>
    <t>Набавка, транспорт и поставување на сообраќајна табла со облик на правоаголник со димензии L=600 mm H=900 mm, класа на ретрорефлексија II</t>
  </si>
  <si>
    <t>Набавка, транспорт и поставување на сообраќајна табла со облик на правоаголник со димензии L=600 mm H=300 mm, класа на ретрорефлексија II</t>
  </si>
  <si>
    <t xml:space="preserve">Набавка, транспорт и поставување на топло поцинкуван рамен цевен носач на сообраќајни знаци и опрема со надворешен дијаметар најмалку D=60 mm и дебелина најмалку 2 mm </t>
  </si>
  <si>
    <t>Рушење на постоечки асфалт од коловоз d=10см со утовар и транспорт до локација или депонија посочена од страна на Инвеститорот-Општината.</t>
  </si>
  <si>
    <t xml:space="preserve">БАРАЊЕ ЗА ПОНУДИ - Тендер 5 - Дел 2 - Анекс Бр. 1
Реф. Бр.: LRCP-9034-MK-RFB-A.2.1.5 - Тендер 5 - Дел 2
Градежни работи за подобрување на инфраструктурата на локалните патишта на избрани општини согласно изработени Основни проекти за градежни работи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</si>
</sst>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_(* \(#,##0\);_(* &quot;-&quot;_);_(@_)"/>
    <numFmt numFmtId="43" formatCode="_(* #,##0.00_);_(* \(#,##0.00\);_(* &quot;-&quot;??_);_(@_)"/>
    <numFmt numFmtId="164" formatCode="_-* #,##0.00_-;\-* #,##0.00_-;_-* &quot;-&quot;??_-;_-@_-"/>
    <numFmt numFmtId="165" formatCode="#,##0.00\ _д_е_н_."/>
    <numFmt numFmtId="167" formatCode="_-* #,##0.0_-;\-* #,##0.0_-;_-* &quot;-&quot;??_-;_-@_-"/>
  </numFmts>
  <fonts count="33" x14ac:knownFonts="1">
    <font>
      <sz val="11"/>
      <color theme="1"/>
      <name val="Calibri"/>
      <family val="2"/>
      <scheme val="minor"/>
    </font>
    <font>
      <sz val="11"/>
      <color indexed="8"/>
      <name val="StobiSerif Regular"/>
      <family val="3"/>
    </font>
    <font>
      <b/>
      <sz val="12"/>
      <name val="StobiSerif Regular"/>
      <family val="3"/>
    </font>
    <font>
      <sz val="11"/>
      <color theme="1"/>
      <name val="StobiSerif Regular"/>
      <family val="3"/>
    </font>
    <font>
      <sz val="12"/>
      <name val="StobiSerif Regular"/>
      <family val="3"/>
    </font>
    <font>
      <b/>
      <sz val="12"/>
      <color indexed="8"/>
      <name val="StobiSerif Regular"/>
      <family val="3"/>
    </font>
    <font>
      <sz val="12"/>
      <name val="Calibri"/>
      <family val="2"/>
      <scheme val="minor"/>
    </font>
    <font>
      <sz val="12"/>
      <color indexed="8"/>
      <name val="StobiSerif Regular"/>
      <family val="3"/>
    </font>
    <font>
      <b/>
      <sz val="12"/>
      <name val="StobiSerif Regular"/>
      <family val="3"/>
    </font>
    <font>
      <b/>
      <sz val="12"/>
      <color theme="1"/>
      <name val="StobiSerif Regular"/>
      <family val="3"/>
    </font>
    <font>
      <b/>
      <sz val="11"/>
      <name val="Arial"/>
      <family val="2"/>
      <charset val="204"/>
    </font>
    <font>
      <sz val="12"/>
      <color theme="1"/>
      <name val="StobiSerif Regular"/>
      <family val="3"/>
    </font>
    <font>
      <b/>
      <sz val="11"/>
      <color indexed="8"/>
      <name val="StobiSerif Regular"/>
      <family val="3"/>
    </font>
    <font>
      <sz val="11"/>
      <name val="StobiSerif Regular"/>
      <family val="3"/>
    </font>
    <font>
      <b/>
      <sz val="11"/>
      <name val="StobiSerif Regular"/>
      <family val="3"/>
    </font>
    <font>
      <b/>
      <sz val="12"/>
      <color rgb="FFFF0000"/>
      <name val="StobiSerif Regular"/>
      <family val="3"/>
    </font>
    <font>
      <sz val="12"/>
      <color theme="1"/>
      <name val="Calibri"/>
      <family val="2"/>
      <scheme val="minor"/>
    </font>
    <font>
      <b/>
      <sz val="12"/>
      <color indexed="8"/>
      <name val="StobiSerif Regular"/>
      <family val="3"/>
    </font>
    <font>
      <sz val="8"/>
      <name val="Calibri"/>
      <family val="2"/>
      <scheme val="minor"/>
    </font>
    <font>
      <sz val="11"/>
      <color rgb="FFFF0000"/>
      <name val="Calibri"/>
      <family val="2"/>
      <scheme val="minor"/>
    </font>
    <font>
      <b/>
      <sz val="12"/>
      <color rgb="FF000000"/>
      <name val="StobiSerif Regular"/>
      <family val="3"/>
    </font>
    <font>
      <sz val="12"/>
      <color indexed="8"/>
      <name val="Calibri"/>
      <family val="2"/>
    </font>
    <font>
      <b/>
      <sz val="12"/>
      <name val="StobiSerifRegular"/>
    </font>
    <font>
      <sz val="10"/>
      <name val="Arial"/>
      <family val="2"/>
      <charset val="204"/>
    </font>
    <font>
      <sz val="12"/>
      <color rgb="FF000000"/>
      <name val="StobiSerif Regular"/>
      <family val="3"/>
    </font>
    <font>
      <b/>
      <sz val="12"/>
      <color indexed="8"/>
      <name val="Times New Roman"/>
      <family val="1"/>
    </font>
    <font>
      <b/>
      <sz val="9"/>
      <color indexed="81"/>
      <name val="Tahoma"/>
      <family val="2"/>
    </font>
    <font>
      <sz val="9"/>
      <color indexed="81"/>
      <name val="Tahoma"/>
      <family val="2"/>
    </font>
    <font>
      <sz val="11"/>
      <name val="Calibri"/>
      <family val="2"/>
      <scheme val="minor"/>
    </font>
    <font>
      <sz val="11"/>
      <color indexed="8"/>
      <name val="Calibri"/>
      <family val="2"/>
    </font>
    <font>
      <sz val="11"/>
      <color indexed="8"/>
      <name val="Arial"/>
      <family val="2"/>
    </font>
    <font>
      <b/>
      <sz val="12"/>
      <name val="Arial"/>
      <family val="2"/>
    </font>
    <font>
      <sz val="11"/>
      <name val="Arial"/>
      <family val="2"/>
    </font>
  </fonts>
  <fills count="6">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indexed="9"/>
        <bgColor indexed="26"/>
      </patternFill>
    </fill>
  </fills>
  <borders count="6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bottom/>
      <diagonal/>
    </border>
    <border>
      <left style="thin">
        <color indexed="64"/>
      </left>
      <right/>
      <top style="medium">
        <color indexed="64"/>
      </top>
      <bottom/>
      <diagonal/>
    </border>
    <border>
      <left style="medium">
        <color indexed="64"/>
      </left>
      <right style="thin">
        <color indexed="64"/>
      </right>
      <top/>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medium">
        <color indexed="64"/>
      </bottom>
      <diagonal/>
    </border>
  </borders>
  <cellStyleXfs count="3">
    <xf numFmtId="0" fontId="0" fillId="0" borderId="0"/>
    <xf numFmtId="0" fontId="23" fillId="0" borderId="0" applyNumberFormat="0" applyFont="0" applyFill="0" applyBorder="0" applyAlignment="0" applyProtection="0">
      <alignment vertical="top"/>
    </xf>
    <xf numFmtId="0" fontId="29" fillId="0" borderId="0"/>
  </cellStyleXfs>
  <cellXfs count="601">
    <xf numFmtId="0" fontId="0" fillId="0" borderId="0" xfId="0"/>
    <xf numFmtId="0" fontId="1" fillId="2" borderId="0" xfId="0" applyFont="1" applyFill="1"/>
    <xf numFmtId="0" fontId="0" fillId="2" borderId="0" xfId="0" applyFill="1"/>
    <xf numFmtId="0" fontId="1" fillId="2" borderId="0" xfId="0" applyFont="1" applyFill="1" applyAlignment="1">
      <alignment wrapText="1"/>
    </xf>
    <xf numFmtId="4" fontId="6" fillId="2" borderId="0" xfId="0" applyNumberFormat="1" applyFont="1" applyFill="1" applyAlignment="1">
      <alignment vertical="center" wrapText="1"/>
    </xf>
    <xf numFmtId="4" fontId="2" fillId="2" borderId="16" xfId="0" applyNumberFormat="1" applyFont="1" applyFill="1" applyBorder="1" applyAlignment="1">
      <alignment horizontal="center" vertical="center" wrapText="1"/>
    </xf>
    <xf numFmtId="0" fontId="0" fillId="2" borderId="0" xfId="0" applyFill="1" applyAlignment="1">
      <alignment wrapText="1"/>
    </xf>
    <xf numFmtId="0" fontId="0" fillId="0" borderId="0" xfId="0" applyAlignment="1">
      <alignment wrapText="1"/>
    </xf>
    <xf numFmtId="0" fontId="4" fillId="2" borderId="10" xfId="0" applyFont="1" applyFill="1" applyBorder="1" applyAlignment="1">
      <alignment vertical="center" wrapText="1"/>
    </xf>
    <xf numFmtId="0" fontId="7" fillId="2" borderId="25" xfId="0" applyFont="1" applyFill="1" applyBorder="1" applyAlignment="1">
      <alignment horizontal="center" vertical="center" wrapText="1"/>
    </xf>
    <xf numFmtId="0" fontId="3" fillId="2" borderId="23" xfId="0" applyFont="1" applyFill="1" applyBorder="1" applyAlignment="1">
      <alignment vertical="top" wrapText="1"/>
    </xf>
    <xf numFmtId="0" fontId="4" fillId="2" borderId="10" xfId="0" applyFont="1" applyFill="1" applyBorder="1" applyAlignment="1">
      <alignment horizontal="center" vertical="center" wrapText="1"/>
    </xf>
    <xf numFmtId="0" fontId="9" fillId="2" borderId="23" xfId="0" applyFont="1" applyFill="1" applyBorder="1" applyAlignment="1">
      <alignment horizontal="right" wrapText="1"/>
    </xf>
    <xf numFmtId="165" fontId="12" fillId="2" borderId="0" xfId="0" applyNumberFormat="1" applyFont="1" applyFill="1" applyAlignment="1">
      <alignment horizontal="center"/>
    </xf>
    <xf numFmtId="0" fontId="4" fillId="2" borderId="9" xfId="0" applyFont="1" applyFill="1" applyBorder="1" applyAlignment="1">
      <alignment vertical="center" wrapText="1"/>
    </xf>
    <xf numFmtId="4" fontId="2" fillId="2" borderId="0" xfId="0" applyNumberFormat="1" applyFont="1" applyFill="1" applyAlignment="1">
      <alignment horizontal="left" vertical="center" wrapText="1"/>
    </xf>
    <xf numFmtId="4" fontId="14" fillId="2" borderId="0" xfId="0" applyNumberFormat="1" applyFont="1" applyFill="1" applyAlignment="1">
      <alignment horizontal="center" vertical="center" wrapText="1"/>
    </xf>
    <xf numFmtId="0" fontId="16" fillId="0" borderId="0" xfId="0" applyFont="1"/>
    <xf numFmtId="0" fontId="10" fillId="2" borderId="30" xfId="0" applyFont="1" applyFill="1" applyBorder="1" applyAlignment="1">
      <alignment horizontal="right" wrapText="1"/>
    </xf>
    <xf numFmtId="0" fontId="2" fillId="2" borderId="32" xfId="0" applyFont="1" applyFill="1" applyBorder="1" applyAlignment="1">
      <alignment horizontal="center" vertical="center" wrapText="1"/>
    </xf>
    <xf numFmtId="0" fontId="19" fillId="2" borderId="0" xfId="0" applyFont="1" applyFill="1" applyAlignment="1">
      <alignment wrapText="1"/>
    </xf>
    <xf numFmtId="0" fontId="19" fillId="0" borderId="0" xfId="0" applyFont="1" applyAlignment="1">
      <alignment wrapText="1"/>
    </xf>
    <xf numFmtId="0" fontId="4" fillId="2" borderId="12" xfId="0" applyFont="1" applyFill="1" applyBorder="1" applyAlignment="1">
      <alignment horizontal="center" vertical="center" wrapText="1"/>
    </xf>
    <xf numFmtId="0" fontId="11" fillId="2" borderId="10" xfId="0" applyFont="1" applyFill="1" applyBorder="1" applyAlignment="1">
      <alignment vertical="center" wrapText="1"/>
    </xf>
    <xf numFmtId="0" fontId="11" fillId="2" borderId="10" xfId="0" applyFont="1" applyFill="1" applyBorder="1" applyAlignment="1">
      <alignment horizontal="right" wrapText="1"/>
    </xf>
    <xf numFmtId="0" fontId="11" fillId="2" borderId="16" xfId="0" applyFont="1" applyFill="1" applyBorder="1" applyAlignment="1">
      <alignment horizontal="right" wrapText="1"/>
    </xf>
    <xf numFmtId="41" fontId="4" fillId="2" borderId="35" xfId="0" applyNumberFormat="1" applyFont="1" applyFill="1" applyBorder="1" applyAlignment="1">
      <alignment horizontal="right" vertical="center" wrapText="1"/>
    </xf>
    <xf numFmtId="41" fontId="5" fillId="0" borderId="13" xfId="0" applyNumberFormat="1" applyFont="1" applyBorder="1"/>
    <xf numFmtId="41" fontId="5" fillId="0" borderId="8" xfId="0" applyNumberFormat="1" applyFont="1" applyBorder="1"/>
    <xf numFmtId="41" fontId="5" fillId="0" borderId="34" xfId="0" applyNumberFormat="1" applyFont="1" applyBorder="1"/>
    <xf numFmtId="2" fontId="5" fillId="0" borderId="22" xfId="0" applyNumberFormat="1" applyFont="1" applyBorder="1" applyAlignment="1">
      <alignment horizontal="center" vertical="center"/>
    </xf>
    <xf numFmtId="9" fontId="5" fillId="0" borderId="22" xfId="0" applyNumberFormat="1" applyFont="1" applyBorder="1" applyAlignment="1">
      <alignment horizontal="center" vertical="center" wrapText="1"/>
    </xf>
    <xf numFmtId="2" fontId="5" fillId="0" borderId="39" xfId="0" applyNumberFormat="1" applyFont="1" applyBorder="1" applyAlignment="1">
      <alignment horizontal="center" vertical="center"/>
    </xf>
    <xf numFmtId="2" fontId="4" fillId="2" borderId="10" xfId="0" applyNumberFormat="1"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2" fillId="2" borderId="9" xfId="0" applyFont="1" applyFill="1" applyBorder="1" applyAlignment="1">
      <alignment horizontal="center" vertical="center" wrapText="1"/>
    </xf>
    <xf numFmtId="1" fontId="4" fillId="2" borderId="12" xfId="0" applyNumberFormat="1" applyFont="1" applyFill="1" applyBorder="1" applyAlignment="1">
      <alignment horizontal="center" vertical="center" wrapText="1"/>
    </xf>
    <xf numFmtId="0" fontId="4" fillId="2" borderId="13" xfId="0" applyFont="1" applyFill="1" applyBorder="1" applyAlignment="1">
      <alignment horizontal="center" vertical="center" wrapText="1"/>
    </xf>
    <xf numFmtId="0" fontId="6" fillId="2" borderId="0" xfId="0" applyFont="1" applyFill="1" applyAlignment="1">
      <alignment vertical="center" wrapText="1"/>
    </xf>
    <xf numFmtId="0" fontId="2" fillId="2" borderId="16" xfId="0" applyFont="1" applyFill="1" applyBorder="1" applyAlignment="1">
      <alignment horizontal="center" vertical="center" wrapText="1"/>
    </xf>
    <xf numFmtId="41" fontId="2" fillId="2" borderId="17" xfId="0" applyNumberFormat="1" applyFont="1" applyFill="1" applyBorder="1" applyAlignment="1">
      <alignment horizontal="center" vertical="center" wrapText="1"/>
    </xf>
    <xf numFmtId="0" fontId="2" fillId="2" borderId="31" xfId="0" applyFont="1" applyFill="1" applyBorder="1" applyAlignment="1">
      <alignment horizontal="center" vertical="center" wrapText="1"/>
    </xf>
    <xf numFmtId="1" fontId="2" fillId="2" borderId="33" xfId="0" applyNumberFormat="1" applyFont="1" applyFill="1" applyBorder="1" applyAlignment="1">
      <alignment horizontal="center" vertical="center" wrapText="1"/>
    </xf>
    <xf numFmtId="0" fontId="2" fillId="2" borderId="25" xfId="0" applyFont="1" applyFill="1" applyBorder="1" applyAlignment="1">
      <alignment horizontal="center" vertical="center" wrapText="1"/>
    </xf>
    <xf numFmtId="0" fontId="4" fillId="2" borderId="10" xfId="0" applyFont="1" applyFill="1" applyBorder="1" applyAlignment="1">
      <alignment horizontal="left" wrapText="1"/>
    </xf>
    <xf numFmtId="41" fontId="4" fillId="2" borderId="11" xfId="0" applyNumberFormat="1" applyFont="1" applyFill="1" applyBorder="1" applyAlignment="1">
      <alignment horizontal="right" wrapText="1"/>
    </xf>
    <xf numFmtId="0" fontId="4" fillId="2" borderId="13" xfId="0" applyFont="1" applyFill="1" applyBorder="1" applyAlignment="1">
      <alignment horizontal="center" wrapText="1"/>
    </xf>
    <xf numFmtId="0" fontId="4" fillId="2" borderId="13" xfId="0" applyFont="1" applyFill="1" applyBorder="1" applyAlignment="1">
      <alignment horizontal="left" wrapText="1"/>
    </xf>
    <xf numFmtId="0" fontId="2" fillId="2" borderId="18" xfId="0" applyFont="1" applyFill="1" applyBorder="1" applyAlignment="1">
      <alignment vertical="center" wrapText="1"/>
    </xf>
    <xf numFmtId="0" fontId="2" fillId="2" borderId="19" xfId="0" applyFont="1" applyFill="1" applyBorder="1" applyAlignment="1">
      <alignment vertical="center" wrapText="1"/>
    </xf>
    <xf numFmtId="0" fontId="4" fillId="2" borderId="16" xfId="0" applyFont="1" applyFill="1" applyBorder="1" applyAlignment="1">
      <alignment vertical="center" wrapText="1"/>
    </xf>
    <xf numFmtId="0" fontId="9" fillId="2" borderId="25" xfId="0" applyFont="1" applyFill="1" applyBorder="1" applyAlignment="1">
      <alignment horizontal="right" wrapText="1"/>
    </xf>
    <xf numFmtId="0" fontId="9" fillId="2" borderId="28" xfId="0" applyFont="1" applyFill="1" applyBorder="1" applyAlignment="1">
      <alignment horizontal="right" wrapText="1"/>
    </xf>
    <xf numFmtId="0" fontId="13" fillId="2" borderId="0" xfId="0" applyFont="1" applyFill="1" applyAlignment="1">
      <alignment horizontal="center" vertical="center" wrapText="1"/>
    </xf>
    <xf numFmtId="0" fontId="13" fillId="2" borderId="0" xfId="0" applyFont="1" applyFill="1" applyAlignment="1">
      <alignment horizontal="left" vertical="center" wrapText="1"/>
    </xf>
    <xf numFmtId="41" fontId="13" fillId="2" borderId="0" xfId="0" applyNumberFormat="1" applyFont="1" applyFill="1" applyAlignment="1">
      <alignment vertical="center" wrapText="1"/>
    </xf>
    <xf numFmtId="2" fontId="4" fillId="2" borderId="9" xfId="0" applyNumberFormat="1" applyFont="1" applyFill="1" applyBorder="1" applyAlignment="1">
      <alignment vertical="center" wrapText="1"/>
    </xf>
    <xf numFmtId="2" fontId="4" fillId="2" borderId="10" xfId="0" applyNumberFormat="1" applyFont="1" applyFill="1" applyBorder="1" applyAlignment="1">
      <alignment vertical="center" wrapText="1"/>
    </xf>
    <xf numFmtId="0" fontId="4" fillId="2" borderId="0" xfId="0" applyFont="1" applyFill="1" applyAlignment="1">
      <alignment horizontal="center" vertical="center" wrapText="1"/>
    </xf>
    <xf numFmtId="2" fontId="2" fillId="2" borderId="0" xfId="0" applyNumberFormat="1" applyFont="1" applyFill="1" applyAlignment="1">
      <alignment horizontal="left" vertical="center" wrapText="1"/>
    </xf>
    <xf numFmtId="41" fontId="2" fillId="2" borderId="0" xfId="0" applyNumberFormat="1" applyFont="1" applyFill="1" applyAlignment="1">
      <alignment vertical="center" wrapText="1"/>
    </xf>
    <xf numFmtId="3" fontId="4" fillId="2" borderId="9" xfId="0" applyNumberFormat="1" applyFont="1" applyFill="1" applyBorder="1" applyAlignment="1">
      <alignment horizontal="center" vertical="center" wrapText="1"/>
    </xf>
    <xf numFmtId="2" fontId="2" fillId="2" borderId="30"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4" fontId="2" fillId="2" borderId="10" xfId="0" applyNumberFormat="1" applyFont="1" applyFill="1" applyBorder="1" applyAlignment="1">
      <alignment horizontal="left" vertical="center" wrapText="1"/>
    </xf>
    <xf numFmtId="2" fontId="2" fillId="2" borderId="10" xfId="0" applyNumberFormat="1" applyFont="1" applyFill="1" applyBorder="1" applyAlignment="1">
      <alignment vertical="center" wrapText="1"/>
    </xf>
    <xf numFmtId="4" fontId="2" fillId="2" borderId="10" xfId="0" applyNumberFormat="1" applyFont="1" applyFill="1" applyBorder="1" applyAlignment="1">
      <alignment vertical="center" wrapText="1"/>
    </xf>
    <xf numFmtId="41" fontId="4" fillId="2" borderId="17" xfId="0" applyNumberFormat="1" applyFont="1" applyFill="1" applyBorder="1" applyAlignment="1">
      <alignment vertical="center" wrapText="1"/>
    </xf>
    <xf numFmtId="41" fontId="4" fillId="2" borderId="11" xfId="0" applyNumberFormat="1" applyFont="1" applyFill="1" applyBorder="1" applyAlignment="1">
      <alignment vertical="center" wrapText="1"/>
    </xf>
    <xf numFmtId="2" fontId="2" fillId="2" borderId="13" xfId="0" applyNumberFormat="1" applyFont="1" applyFill="1" applyBorder="1" applyAlignment="1">
      <alignment horizontal="left" vertical="center" wrapText="1"/>
    </xf>
    <xf numFmtId="41" fontId="4" fillId="2" borderId="10" xfId="0" applyNumberFormat="1" applyFont="1" applyFill="1" applyBorder="1" applyAlignment="1">
      <alignment horizontal="right" wrapText="1"/>
    </xf>
    <xf numFmtId="0" fontId="11" fillId="2" borderId="1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left" vertical="top" wrapText="1"/>
    </xf>
    <xf numFmtId="0" fontId="4" fillId="2" borderId="10" xfId="0" applyFont="1" applyFill="1" applyBorder="1" applyAlignment="1">
      <alignment horizontal="right" wrapText="1"/>
    </xf>
    <xf numFmtId="4" fontId="4" fillId="2" borderId="10" xfId="0" applyNumberFormat="1" applyFont="1" applyFill="1" applyBorder="1" applyAlignment="1">
      <alignment horizontal="right" wrapText="1"/>
    </xf>
    <xf numFmtId="49" fontId="4" fillId="2" borderId="10" xfId="0" applyNumberFormat="1" applyFont="1" applyFill="1" applyBorder="1" applyAlignment="1">
      <alignment horizontal="center" vertical="center" wrapText="1"/>
    </xf>
    <xf numFmtId="1" fontId="4" fillId="2" borderId="9" xfId="0" applyNumberFormat="1" applyFont="1" applyFill="1" applyBorder="1" applyAlignment="1">
      <alignment horizontal="center" vertical="center" wrapText="1"/>
    </xf>
    <xf numFmtId="164" fontId="4" fillId="2" borderId="10" xfId="0" applyNumberFormat="1" applyFont="1" applyFill="1" applyBorder="1" applyAlignment="1">
      <alignment horizontal="right" wrapText="1"/>
    </xf>
    <xf numFmtId="0" fontId="4" fillId="2" borderId="8" xfId="0" applyFont="1" applyFill="1" applyBorder="1" applyAlignment="1">
      <alignment vertical="center" wrapText="1"/>
    </xf>
    <xf numFmtId="41" fontId="4" fillId="2" borderId="8" xfId="0" applyNumberFormat="1" applyFont="1" applyFill="1" applyBorder="1" applyAlignment="1">
      <alignment horizontal="right" wrapText="1"/>
    </xf>
    <xf numFmtId="0" fontId="4" fillId="2" borderId="32" xfId="0" applyFont="1" applyFill="1" applyBorder="1" applyAlignment="1">
      <alignment vertical="center" wrapText="1"/>
    </xf>
    <xf numFmtId="1" fontId="4" fillId="2" borderId="7" xfId="0" applyNumberFormat="1" applyFont="1" applyFill="1" applyBorder="1" applyAlignment="1">
      <alignment horizontal="center" vertical="center" wrapText="1"/>
    </xf>
    <xf numFmtId="41" fontId="2" fillId="2" borderId="39" xfId="0" applyNumberFormat="1" applyFont="1" applyFill="1" applyBorder="1" applyAlignment="1">
      <alignment horizontal="right" vertical="center" wrapText="1"/>
    </xf>
    <xf numFmtId="0" fontId="1" fillId="0" borderId="0" xfId="0" applyFont="1"/>
    <xf numFmtId="0" fontId="13" fillId="0" borderId="0" xfId="0" applyFont="1" applyAlignment="1">
      <alignment horizontal="center" vertical="center" wrapText="1"/>
    </xf>
    <xf numFmtId="0" fontId="2" fillId="0" borderId="0" xfId="0" applyFont="1" applyAlignment="1" applyProtection="1">
      <alignment horizontal="left" vertical="top" wrapText="1"/>
      <protection locked="0"/>
    </xf>
    <xf numFmtId="4" fontId="14" fillId="0" borderId="0" xfId="0" applyNumberFormat="1" applyFont="1" applyAlignment="1">
      <alignment horizontal="center" vertical="center" wrapText="1"/>
    </xf>
    <xf numFmtId="41" fontId="13" fillId="0" borderId="0" xfId="0" applyNumberFormat="1" applyFont="1" applyAlignment="1">
      <alignment vertical="center" wrapText="1"/>
    </xf>
    <xf numFmtId="0" fontId="4" fillId="2" borderId="21" xfId="0" applyFont="1" applyFill="1" applyBorder="1" applyAlignment="1">
      <alignment vertical="center" wrapText="1"/>
    </xf>
    <xf numFmtId="0" fontId="4" fillId="2" borderId="23" xfId="0" applyFont="1" applyFill="1" applyBorder="1" applyAlignment="1">
      <alignment horizontal="center" vertical="center" wrapText="1"/>
    </xf>
    <xf numFmtId="41" fontId="4" fillId="2" borderId="24" xfId="0" applyNumberFormat="1" applyFont="1" applyFill="1" applyBorder="1" applyAlignment="1">
      <alignment vertical="center" wrapText="1"/>
    </xf>
    <xf numFmtId="2" fontId="2" fillId="2" borderId="16" xfId="0" applyNumberFormat="1" applyFont="1" applyFill="1" applyBorder="1" applyAlignment="1">
      <alignment horizontal="left" vertical="center" wrapText="1"/>
    </xf>
    <xf numFmtId="4" fontId="2" fillId="2" borderId="16" xfId="0" applyNumberFormat="1" applyFont="1" applyFill="1" applyBorder="1" applyAlignment="1">
      <alignment horizontal="left" vertical="center" wrapText="1"/>
    </xf>
    <xf numFmtId="0" fontId="1" fillId="0" borderId="0" xfId="0" applyFont="1" applyAlignment="1">
      <alignment wrapText="1"/>
    </xf>
    <xf numFmtId="0" fontId="4" fillId="0" borderId="9" xfId="0" applyFont="1" applyBorder="1" applyAlignment="1">
      <alignment horizontal="center" vertical="center" wrapText="1"/>
    </xf>
    <xf numFmtId="49" fontId="4" fillId="0" borderId="10" xfId="0" applyNumberFormat="1" applyFont="1" applyBorder="1" applyAlignment="1">
      <alignment horizontal="center" vertical="center" wrapText="1"/>
    </xf>
    <xf numFmtId="0" fontId="4" fillId="0" borderId="10" xfId="0" applyFont="1" applyBorder="1" applyAlignment="1">
      <alignment vertical="top" wrapText="1"/>
    </xf>
    <xf numFmtId="0" fontId="4" fillId="0" borderId="10" xfId="0" applyFont="1" applyBorder="1" applyAlignment="1">
      <alignment horizontal="right" wrapText="1"/>
    </xf>
    <xf numFmtId="4" fontId="0" fillId="0" borderId="0" xfId="0" applyNumberFormat="1"/>
    <xf numFmtId="49" fontId="4" fillId="0" borderId="10" xfId="0" applyNumberFormat="1" applyFont="1" applyFill="1" applyBorder="1" applyAlignment="1">
      <alignment horizontal="center" vertical="center" wrapText="1"/>
    </xf>
    <xf numFmtId="0" fontId="4" fillId="0" borderId="10" xfId="0" applyFont="1" applyFill="1" applyBorder="1" applyAlignment="1">
      <alignment vertical="center" wrapText="1"/>
    </xf>
    <xf numFmtId="0" fontId="4" fillId="0" borderId="10" xfId="0" applyFont="1" applyFill="1" applyBorder="1" applyAlignment="1">
      <alignment horizontal="right" wrapText="1"/>
    </xf>
    <xf numFmtId="0" fontId="0" fillId="3" borderId="0" xfId="0" applyFill="1" applyAlignment="1">
      <alignment wrapText="1"/>
    </xf>
    <xf numFmtId="41" fontId="4" fillId="2" borderId="34" xfId="0" applyNumberFormat="1" applyFont="1" applyFill="1" applyBorder="1" applyAlignment="1">
      <alignment horizontal="right" wrapText="1"/>
    </xf>
    <xf numFmtId="49" fontId="4" fillId="2" borderId="10" xfId="0" applyNumberFormat="1" applyFont="1" applyFill="1" applyBorder="1" applyAlignment="1">
      <alignment horizontal="center" vertical="center" wrapText="1"/>
    </xf>
    <xf numFmtId="0" fontId="4" fillId="2" borderId="32" xfId="0" applyFont="1" applyFill="1" applyBorder="1" applyAlignment="1">
      <alignment horizontal="right" wrapText="1"/>
    </xf>
    <xf numFmtId="0" fontId="4" fillId="2" borderId="31" xfId="0" applyFont="1" applyFill="1" applyBorder="1" applyAlignment="1">
      <alignment horizontal="center" vertical="center" wrapText="1"/>
    </xf>
    <xf numFmtId="49" fontId="4" fillId="2" borderId="32" xfId="0" applyNumberFormat="1" applyFont="1" applyFill="1" applyBorder="1" applyAlignment="1">
      <alignment horizontal="center" vertical="center" wrapText="1"/>
    </xf>
    <xf numFmtId="49" fontId="4" fillId="0" borderId="32" xfId="0" applyNumberFormat="1" applyFont="1" applyBorder="1" applyAlignment="1">
      <alignment horizontal="center" vertical="center" wrapText="1"/>
    </xf>
    <xf numFmtId="0" fontId="4" fillId="0" borderId="32" xfId="0" applyFont="1" applyBorder="1" applyAlignment="1">
      <alignment vertical="top" wrapText="1"/>
    </xf>
    <xf numFmtId="0" fontId="4" fillId="0" borderId="32" xfId="0" applyFont="1" applyBorder="1" applyAlignment="1">
      <alignment horizontal="right" wrapText="1"/>
    </xf>
    <xf numFmtId="0" fontId="4" fillId="2" borderId="8" xfId="0" applyFont="1" applyFill="1" applyBorder="1" applyAlignment="1">
      <alignment horizontal="right" wrapText="1"/>
    </xf>
    <xf numFmtId="0" fontId="10" fillId="2" borderId="16" xfId="0" applyFont="1" applyFill="1" applyBorder="1" applyAlignment="1">
      <alignment horizontal="right" wrapText="1"/>
    </xf>
    <xf numFmtId="0" fontId="4" fillId="2" borderId="46" xfId="0" applyFont="1" applyFill="1" applyBorder="1" applyAlignment="1">
      <alignment vertical="center" wrapText="1"/>
    </xf>
    <xf numFmtId="49" fontId="4" fillId="2" borderId="8" xfId="0" applyNumberFormat="1" applyFont="1" applyFill="1" applyBorder="1" applyAlignment="1">
      <alignment horizontal="center" vertical="center" wrapText="1"/>
    </xf>
    <xf numFmtId="0" fontId="2" fillId="2" borderId="4" xfId="0" applyFont="1" applyFill="1" applyBorder="1" applyAlignment="1">
      <alignment vertical="center" wrapText="1"/>
    </xf>
    <xf numFmtId="41" fontId="2" fillId="2" borderId="45" xfId="0" applyNumberFormat="1" applyFont="1" applyFill="1" applyBorder="1" applyAlignment="1">
      <alignment vertical="center" wrapText="1"/>
    </xf>
    <xf numFmtId="0" fontId="4" fillId="2" borderId="52" xfId="0" applyFont="1" applyFill="1" applyBorder="1" applyAlignment="1">
      <alignment vertical="center" wrapText="1"/>
    </xf>
    <xf numFmtId="2" fontId="15" fillId="2" borderId="0" xfId="0" applyNumberFormat="1" applyFont="1" applyFill="1" applyBorder="1" applyAlignment="1">
      <alignment horizontal="left" vertical="top" wrapText="1"/>
    </xf>
    <xf numFmtId="0" fontId="4" fillId="2" borderId="0" xfId="0" applyFont="1" applyFill="1" applyBorder="1" applyAlignment="1">
      <alignment vertical="center" wrapText="1"/>
    </xf>
    <xf numFmtId="41" fontId="2" fillId="2" borderId="27" xfId="0" applyNumberFormat="1" applyFont="1" applyFill="1" applyBorder="1" applyAlignment="1">
      <alignment vertical="center" wrapText="1"/>
    </xf>
    <xf numFmtId="0" fontId="4" fillId="2" borderId="42" xfId="0" applyFont="1" applyFill="1" applyBorder="1" applyAlignment="1">
      <alignment vertical="center" wrapText="1"/>
    </xf>
    <xf numFmtId="0" fontId="4" fillId="2" borderId="43" xfId="0" applyFont="1" applyFill="1" applyBorder="1" applyAlignment="1">
      <alignment vertical="center" wrapText="1"/>
    </xf>
    <xf numFmtId="2" fontId="2" fillId="2" borderId="43" xfId="0" applyNumberFormat="1" applyFont="1" applyFill="1" applyBorder="1" applyAlignment="1">
      <alignment horizontal="left" vertical="center" wrapText="1"/>
    </xf>
    <xf numFmtId="41" fontId="4" fillId="2" borderId="44" xfId="0" applyNumberFormat="1" applyFont="1" applyFill="1" applyBorder="1" applyAlignment="1">
      <alignment vertical="center" wrapText="1"/>
    </xf>
    <xf numFmtId="41" fontId="13" fillId="0" borderId="36" xfId="0" applyNumberFormat="1" applyFont="1" applyBorder="1" applyAlignment="1">
      <alignment vertical="center" wrapText="1"/>
    </xf>
    <xf numFmtId="0" fontId="10" fillId="2" borderId="37" xfId="0" applyFont="1" applyFill="1" applyBorder="1" applyAlignment="1">
      <alignment horizontal="right" wrapText="1"/>
    </xf>
    <xf numFmtId="0" fontId="3" fillId="2" borderId="26" xfId="0" applyFont="1" applyFill="1" applyBorder="1" applyAlignment="1">
      <alignment vertical="top" wrapText="1"/>
    </xf>
    <xf numFmtId="0" fontId="7" fillId="2" borderId="16" xfId="0" applyFont="1" applyFill="1" applyBorder="1" applyAlignment="1">
      <alignment horizontal="center" vertical="center" wrapText="1"/>
    </xf>
    <xf numFmtId="0" fontId="3" fillId="2" borderId="17" xfId="0" applyFont="1" applyFill="1" applyBorder="1" applyAlignment="1">
      <alignment vertical="top" wrapText="1"/>
    </xf>
    <xf numFmtId="41" fontId="2" fillId="2" borderId="45" xfId="0" applyNumberFormat="1" applyFont="1" applyFill="1" applyBorder="1" applyAlignment="1">
      <alignment horizontal="right" vertical="center" wrapText="1"/>
    </xf>
    <xf numFmtId="0" fontId="4" fillId="2" borderId="26" xfId="0" applyFont="1" applyFill="1" applyBorder="1" applyAlignment="1">
      <alignment horizontal="right" wrapText="1"/>
    </xf>
    <xf numFmtId="41" fontId="8" fillId="2" borderId="17" xfId="0" applyNumberFormat="1" applyFont="1" applyFill="1" applyBorder="1" applyAlignment="1">
      <alignment horizontal="right" vertical="center" wrapText="1"/>
    </xf>
    <xf numFmtId="4" fontId="4" fillId="2" borderId="8" xfId="0" applyNumberFormat="1" applyFont="1" applyFill="1" applyBorder="1" applyAlignment="1">
      <alignment horizontal="right" wrapText="1"/>
    </xf>
    <xf numFmtId="0" fontId="0" fillId="2" borderId="17" xfId="0" applyFill="1" applyBorder="1" applyAlignment="1">
      <alignment wrapText="1"/>
    </xf>
    <xf numFmtId="0" fontId="4" fillId="0" borderId="9" xfId="0" applyFont="1" applyFill="1" applyBorder="1" applyAlignment="1">
      <alignment horizontal="center" vertical="center" wrapText="1"/>
    </xf>
    <xf numFmtId="0" fontId="2" fillId="2" borderId="16" xfId="0" applyFont="1" applyFill="1" applyBorder="1" applyAlignment="1">
      <alignment vertical="center" wrapText="1"/>
    </xf>
    <xf numFmtId="2" fontId="4" fillId="2" borderId="16" xfId="0" applyNumberFormat="1" applyFont="1" applyFill="1" applyBorder="1" applyAlignment="1">
      <alignment horizontal="left" vertical="center" wrapText="1"/>
    </xf>
    <xf numFmtId="2" fontId="4" fillId="2" borderId="10" xfId="0" applyNumberFormat="1" applyFont="1" applyFill="1" applyBorder="1" applyAlignment="1">
      <alignment horizontal="left" vertical="center" wrapText="1"/>
    </xf>
    <xf numFmtId="2" fontId="4" fillId="2" borderId="43" xfId="0" applyNumberFormat="1" applyFont="1" applyFill="1" applyBorder="1" applyAlignment="1">
      <alignment horizontal="left" vertical="center" wrapText="1"/>
    </xf>
    <xf numFmtId="41" fontId="5" fillId="0" borderId="16" xfId="0" applyNumberFormat="1" applyFont="1" applyBorder="1"/>
    <xf numFmtId="164" fontId="0" fillId="0" borderId="0" xfId="0" applyNumberFormat="1"/>
    <xf numFmtId="41" fontId="5" fillId="4" borderId="10" xfId="0" applyNumberFormat="1" applyFont="1" applyFill="1" applyBorder="1"/>
    <xf numFmtId="41" fontId="5" fillId="4" borderId="8" xfId="0" applyNumberFormat="1" applyFont="1" applyFill="1" applyBorder="1"/>
    <xf numFmtId="41" fontId="5" fillId="4" borderId="34" xfId="0" applyNumberFormat="1" applyFont="1" applyFill="1" applyBorder="1"/>
    <xf numFmtId="41" fontId="0" fillId="0" borderId="0" xfId="0" applyNumberFormat="1"/>
    <xf numFmtId="41" fontId="5" fillId="0" borderId="43" xfId="0" applyNumberFormat="1" applyFont="1" applyBorder="1"/>
    <xf numFmtId="41" fontId="5" fillId="0" borderId="35" xfId="0" applyNumberFormat="1" applyFont="1" applyBorder="1"/>
    <xf numFmtId="41" fontId="5" fillId="0" borderId="45" xfId="0" applyNumberFormat="1" applyFont="1" applyBorder="1" applyAlignment="1">
      <alignment horizontal="right"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49" fontId="4" fillId="2" borderId="10" xfId="0" applyNumberFormat="1" applyFont="1" applyFill="1" applyBorder="1" applyAlignment="1">
      <alignment horizontal="center" vertical="center" wrapText="1"/>
    </xf>
    <xf numFmtId="0" fontId="21" fillId="0" borderId="0" xfId="0" applyFont="1"/>
    <xf numFmtId="0" fontId="2" fillId="0" borderId="7" xfId="0" applyFont="1" applyBorder="1" applyAlignment="1">
      <alignment horizontal="center" vertical="center" wrapText="1"/>
    </xf>
    <xf numFmtId="0" fontId="4" fillId="0" borderId="8" xfId="0" applyFont="1" applyBorder="1" applyAlignment="1">
      <alignment horizontal="center" vertical="center" wrapText="1"/>
    </xf>
    <xf numFmtId="1" fontId="4" fillId="0" borderId="9" xfId="0" applyNumberFormat="1" applyFont="1" applyBorder="1" applyAlignment="1">
      <alignment horizontal="center" vertical="center"/>
    </xf>
    <xf numFmtId="0" fontId="4" fillId="0" borderId="10" xfId="0" applyFont="1" applyBorder="1" applyAlignment="1">
      <alignment horizontal="center" vertical="center"/>
    </xf>
    <xf numFmtId="1" fontId="4" fillId="0" borderId="9" xfId="0" applyNumberFormat="1" applyFont="1" applyBorder="1" applyAlignment="1">
      <alignment horizontal="center" vertical="center" wrapText="1"/>
    </xf>
    <xf numFmtId="0" fontId="4" fillId="0" borderId="10" xfId="0" applyFont="1" applyBorder="1" applyAlignment="1">
      <alignment horizontal="center" vertical="center" wrapText="1"/>
    </xf>
    <xf numFmtId="2" fontId="4" fillId="0" borderId="10" xfId="0" applyNumberFormat="1" applyFont="1" applyBorder="1" applyAlignment="1">
      <alignment horizontal="center" vertical="center"/>
    </xf>
    <xf numFmtId="1" fontId="4" fillId="0" borderId="12" xfId="0" applyNumberFormat="1" applyFont="1" applyBorder="1" applyAlignment="1">
      <alignment horizontal="center" vertical="center"/>
    </xf>
    <xf numFmtId="0" fontId="4" fillId="0" borderId="13" xfId="0" applyFont="1" applyBorder="1" applyAlignment="1">
      <alignment horizontal="center" vertical="center"/>
    </xf>
    <xf numFmtId="1" fontId="4" fillId="0" borderId="5" xfId="0" applyNumberFormat="1"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horizontal="left" vertical="top" wrapText="1"/>
    </xf>
    <xf numFmtId="0" fontId="4" fillId="0" borderId="5" xfId="0" applyFont="1" applyBorder="1" applyAlignment="1">
      <alignment horizontal="center" vertical="top" wrapText="1"/>
    </xf>
    <xf numFmtId="41" fontId="4" fillId="0" borderId="5" xfId="0" applyNumberFormat="1" applyFont="1" applyBorder="1" applyAlignment="1">
      <alignment horizontal="left" vertical="top" wrapText="1"/>
    </xf>
    <xf numFmtId="2" fontId="2" fillId="2" borderId="22" xfId="0" applyNumberFormat="1" applyFont="1" applyFill="1" applyBorder="1" applyAlignment="1">
      <alignment horizontal="center" vertical="center" wrapText="1"/>
    </xf>
    <xf numFmtId="41" fontId="2" fillId="0" borderId="39" xfId="0" applyNumberFormat="1" applyFont="1" applyBorder="1" applyAlignment="1">
      <alignment horizontal="center" vertical="center" wrapText="1"/>
    </xf>
    <xf numFmtId="0" fontId="1" fillId="0" borderId="0" xfId="0" applyFont="1" applyAlignment="1">
      <alignment vertical="center"/>
    </xf>
    <xf numFmtId="0" fontId="0" fillId="0" borderId="41" xfId="0" applyBorder="1"/>
    <xf numFmtId="0" fontId="4" fillId="2" borderId="10" xfId="0" applyFont="1" applyFill="1" applyBorder="1" applyAlignment="1">
      <alignment horizontal="center" wrapText="1"/>
    </xf>
    <xf numFmtId="2" fontId="4" fillId="2" borderId="10" xfId="0" applyNumberFormat="1" applyFont="1" applyFill="1" applyBorder="1" applyAlignment="1">
      <alignment horizontal="right" wrapText="1"/>
    </xf>
    <xf numFmtId="0" fontId="2" fillId="2" borderId="5" xfId="0" applyFont="1" applyFill="1" applyBorder="1" applyAlignment="1">
      <alignment vertical="center" wrapText="1"/>
    </xf>
    <xf numFmtId="0" fontId="4" fillId="0" borderId="29" xfId="0" applyFont="1" applyBorder="1" applyAlignment="1">
      <alignment horizontal="center" vertical="center"/>
    </xf>
    <xf numFmtId="0" fontId="4" fillId="0" borderId="55" xfId="0" applyFont="1" applyBorder="1" applyAlignment="1">
      <alignment horizontal="center" vertical="center"/>
    </xf>
    <xf numFmtId="0" fontId="4" fillId="0" borderId="15" xfId="0" applyFont="1" applyBorder="1" applyAlignment="1">
      <alignment horizontal="center" vertical="center"/>
    </xf>
    <xf numFmtId="0" fontId="4" fillId="0" borderId="9" xfId="0" applyFont="1" applyBorder="1" applyAlignment="1">
      <alignment horizontal="center" vertical="center"/>
    </xf>
    <xf numFmtId="0" fontId="2" fillId="0" borderId="19" xfId="0" applyFont="1" applyBorder="1" applyAlignment="1">
      <alignment horizontal="right" vertical="top" wrapText="1"/>
    </xf>
    <xf numFmtId="165" fontId="25" fillId="0" borderId="0" xfId="0" applyNumberFormat="1" applyFont="1" applyAlignment="1">
      <alignment horizontal="center"/>
    </xf>
    <xf numFmtId="0" fontId="2" fillId="0" borderId="7" xfId="0" applyFont="1" applyBorder="1" applyAlignment="1">
      <alignment horizontal="center" vertical="center"/>
    </xf>
    <xf numFmtId="0" fontId="4" fillId="0" borderId="50" xfId="0" applyFont="1" applyBorder="1" applyAlignment="1">
      <alignment horizontal="center" vertical="center"/>
    </xf>
    <xf numFmtId="0" fontId="2" fillId="0" borderId="9" xfId="0" applyFont="1" applyBorder="1" applyAlignment="1">
      <alignment horizontal="center" vertical="center"/>
    </xf>
    <xf numFmtId="0" fontId="4" fillId="0" borderId="51" xfId="0" applyFont="1" applyBorder="1" applyAlignment="1">
      <alignment horizontal="center" vertical="center"/>
    </xf>
    <xf numFmtId="2" fontId="4" fillId="0" borderId="9" xfId="0" applyNumberFormat="1" applyFont="1" applyBorder="1" applyAlignment="1">
      <alignment vertical="center"/>
    </xf>
    <xf numFmtId="2" fontId="4" fillId="0" borderId="10" xfId="0" applyNumberFormat="1"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21" fillId="2" borderId="0" xfId="0" applyFont="1" applyFill="1"/>
    <xf numFmtId="0" fontId="4" fillId="0" borderId="0" xfId="0" applyFont="1" applyAlignment="1">
      <alignment horizontal="center" vertical="center"/>
    </xf>
    <xf numFmtId="2" fontId="2" fillId="0" borderId="0" xfId="0" applyNumberFormat="1" applyFont="1" applyAlignment="1">
      <alignment horizontal="left"/>
    </xf>
    <xf numFmtId="2" fontId="2" fillId="0" borderId="0" xfId="0" applyNumberFormat="1" applyFont="1" applyAlignment="1">
      <alignment horizontal="center"/>
    </xf>
    <xf numFmtId="2" fontId="2" fillId="0" borderId="0" xfId="0" applyNumberFormat="1" applyFont="1" applyAlignment="1">
      <alignment horizontal="right"/>
    </xf>
    <xf numFmtId="41" fontId="2" fillId="0" borderId="0" xfId="0" applyNumberFormat="1" applyFont="1"/>
    <xf numFmtId="0" fontId="4" fillId="0" borderId="0" xfId="0" applyFont="1" applyAlignment="1">
      <alignment horizontal="left" vertical="top"/>
    </xf>
    <xf numFmtId="0" fontId="4" fillId="0" borderId="0" xfId="0" applyFont="1" applyAlignment="1">
      <alignment horizontal="center"/>
    </xf>
    <xf numFmtId="0" fontId="2" fillId="0" borderId="0" xfId="0" applyFont="1" applyAlignment="1">
      <alignment horizontal="right"/>
    </xf>
    <xf numFmtId="41" fontId="4" fillId="0" borderId="0" xfId="0" applyNumberFormat="1" applyFont="1"/>
    <xf numFmtId="0" fontId="2" fillId="0" borderId="0" xfId="0" applyFont="1" applyAlignment="1" applyProtection="1">
      <alignment horizontal="left" vertical="top"/>
      <protection locked="0"/>
    </xf>
    <xf numFmtId="0" fontId="4" fillId="0" borderId="0" xfId="0" applyFont="1" applyAlignment="1" applyProtection="1">
      <alignment horizontal="center"/>
      <protection locked="0"/>
    </xf>
    <xf numFmtId="4" fontId="2" fillId="0" borderId="0" xfId="0" applyNumberFormat="1" applyFont="1" applyAlignment="1" applyProtection="1">
      <alignment horizontal="center"/>
      <protection locked="0"/>
    </xf>
    <xf numFmtId="41" fontId="4" fillId="0" borderId="0" xfId="0" applyNumberFormat="1" applyFont="1" applyProtection="1">
      <protection locked="0"/>
    </xf>
    <xf numFmtId="0" fontId="21" fillId="0" borderId="0" xfId="0" applyFont="1" applyFill="1"/>
    <xf numFmtId="0" fontId="4" fillId="0" borderId="9" xfId="0" applyFont="1" applyFill="1" applyBorder="1" applyAlignment="1">
      <alignment horizontal="center" vertical="center"/>
    </xf>
    <xf numFmtId="0" fontId="4" fillId="0" borderId="10" xfId="0" applyFont="1" applyFill="1" applyBorder="1" applyAlignment="1">
      <alignment vertical="top" wrapText="1"/>
    </xf>
    <xf numFmtId="0" fontId="0" fillId="0" borderId="0" xfId="0" applyFill="1"/>
    <xf numFmtId="0" fontId="1" fillId="0" borderId="0" xfId="0" applyFont="1" applyFill="1"/>
    <xf numFmtId="43" fontId="0" fillId="0" borderId="0" xfId="0" applyNumberFormat="1"/>
    <xf numFmtId="0" fontId="2" fillId="2" borderId="30" xfId="0" applyFont="1" applyFill="1" applyBorder="1" applyAlignment="1">
      <alignment vertical="center" wrapText="1"/>
    </xf>
    <xf numFmtId="0" fontId="11" fillId="2" borderId="13" xfId="0" applyFont="1" applyFill="1" applyBorder="1" applyAlignment="1">
      <alignment horizontal="left" wrapText="1"/>
    </xf>
    <xf numFmtId="2" fontId="4" fillId="2" borderId="13" xfId="0" applyNumberFormat="1" applyFont="1" applyFill="1" applyBorder="1" applyAlignment="1">
      <alignment horizontal="right" wrapText="1"/>
    </xf>
    <xf numFmtId="0" fontId="11" fillId="0" borderId="10" xfId="0" applyFont="1" applyFill="1" applyBorder="1" applyAlignment="1">
      <alignment vertical="top" wrapText="1"/>
    </xf>
    <xf numFmtId="0" fontId="11" fillId="0" borderId="9" xfId="0" applyFont="1" applyFill="1" applyBorder="1" applyAlignment="1">
      <alignment horizontal="center" vertical="center"/>
    </xf>
    <xf numFmtId="0" fontId="11" fillId="0" borderId="9" xfId="0" applyFont="1" applyBorder="1" applyAlignment="1">
      <alignment horizontal="center" vertical="center"/>
    </xf>
    <xf numFmtId="49" fontId="11" fillId="0" borderId="10" xfId="0" applyNumberFormat="1" applyFont="1" applyFill="1" applyBorder="1" applyAlignment="1">
      <alignment horizontal="center" vertical="center"/>
    </xf>
    <xf numFmtId="0" fontId="11" fillId="0" borderId="12" xfId="0" applyFont="1" applyFill="1" applyBorder="1" applyAlignment="1">
      <alignment horizontal="center" vertical="center"/>
    </xf>
    <xf numFmtId="49" fontId="11" fillId="0" borderId="13" xfId="0" applyNumberFormat="1" applyFont="1" applyBorder="1" applyAlignment="1">
      <alignment horizontal="center" vertical="center"/>
    </xf>
    <xf numFmtId="0" fontId="11" fillId="0" borderId="13" xfId="0" applyFont="1" applyBorder="1" applyAlignment="1">
      <alignment vertical="top" wrapText="1"/>
    </xf>
    <xf numFmtId="0" fontId="11" fillId="0" borderId="13" xfId="0" applyFont="1" applyBorder="1" applyAlignment="1">
      <alignment horizontal="right" wrapText="1"/>
    </xf>
    <xf numFmtId="49" fontId="11" fillId="0" borderId="10" xfId="0" applyNumberFormat="1" applyFont="1" applyBorder="1" applyAlignment="1">
      <alignment horizontal="center" vertical="center"/>
    </xf>
    <xf numFmtId="0" fontId="11" fillId="0" borderId="10" xfId="0" applyFont="1" applyBorder="1" applyAlignment="1">
      <alignment vertical="top" wrapText="1"/>
    </xf>
    <xf numFmtId="0" fontId="11" fillId="0" borderId="10" xfId="1" applyNumberFormat="1" applyFont="1" applyFill="1" applyBorder="1" applyAlignment="1" applyProtection="1">
      <alignment horizontal="right"/>
    </xf>
    <xf numFmtId="49" fontId="11" fillId="0" borderId="10" xfId="0" applyNumberFormat="1" applyFont="1" applyBorder="1" applyAlignment="1">
      <alignment horizontal="center" vertical="center" wrapText="1"/>
    </xf>
    <xf numFmtId="0" fontId="11" fillId="0" borderId="12" xfId="0" applyFont="1" applyBorder="1" applyAlignment="1">
      <alignment horizontal="center" vertical="center"/>
    </xf>
    <xf numFmtId="0" fontId="11" fillId="0" borderId="13" xfId="1" applyNumberFormat="1" applyFont="1" applyFill="1" applyBorder="1" applyAlignment="1" applyProtection="1">
      <alignment horizontal="right"/>
    </xf>
    <xf numFmtId="1" fontId="4" fillId="2" borderId="9" xfId="0" applyNumberFormat="1"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49" fontId="4" fillId="2" borderId="8" xfId="0" applyNumberFormat="1" applyFont="1" applyFill="1" applyBorder="1" applyAlignment="1">
      <alignment horizontal="center" vertical="center" wrapText="1"/>
    </xf>
    <xf numFmtId="0" fontId="11" fillId="2" borderId="8" xfId="0" applyFont="1" applyFill="1" applyBorder="1" applyAlignment="1">
      <alignment horizontal="right"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4" fontId="4" fillId="2" borderId="32" xfId="0" applyNumberFormat="1" applyFont="1" applyFill="1" applyBorder="1" applyAlignment="1">
      <alignment horizontal="right" wrapText="1"/>
    </xf>
    <xf numFmtId="41" fontId="6" fillId="2" borderId="0" xfId="0" applyNumberFormat="1" applyFont="1" applyFill="1" applyAlignment="1">
      <alignment vertical="center" wrapText="1"/>
    </xf>
    <xf numFmtId="41" fontId="2" fillId="2" borderId="16" xfId="0" applyNumberFormat="1" applyFont="1" applyFill="1" applyBorder="1" applyAlignment="1">
      <alignment horizontal="center" vertical="center" wrapText="1"/>
    </xf>
    <xf numFmtId="41" fontId="2" fillId="2" borderId="32" xfId="0" applyNumberFormat="1" applyFont="1" applyFill="1" applyBorder="1" applyAlignment="1">
      <alignment horizontal="center" vertical="center" wrapText="1"/>
    </xf>
    <xf numFmtId="41" fontId="0" fillId="2" borderId="16" xfId="0" applyNumberFormat="1" applyFill="1" applyBorder="1" applyAlignment="1">
      <alignment wrapText="1"/>
    </xf>
    <xf numFmtId="41" fontId="4" fillId="2" borderId="10" xfId="0" applyNumberFormat="1" applyFont="1" applyFill="1" applyBorder="1" applyAlignment="1" applyProtection="1">
      <alignment horizontal="right" wrapText="1"/>
      <protection locked="0"/>
    </xf>
    <xf numFmtId="41" fontId="4" fillId="2" borderId="32" xfId="0" applyNumberFormat="1" applyFont="1" applyFill="1" applyBorder="1" applyAlignment="1" applyProtection="1">
      <alignment horizontal="right" wrapText="1"/>
      <protection locked="0"/>
    </xf>
    <xf numFmtId="41" fontId="3" fillId="2" borderId="16" xfId="0" applyNumberFormat="1" applyFont="1" applyFill="1" applyBorder="1" applyAlignment="1">
      <alignment vertical="top" wrapText="1"/>
    </xf>
    <xf numFmtId="41" fontId="10" fillId="2" borderId="30" xfId="0" applyNumberFormat="1" applyFont="1" applyFill="1" applyBorder="1" applyAlignment="1">
      <alignment horizontal="right" wrapText="1"/>
    </xf>
    <xf numFmtId="41" fontId="9" fillId="2" borderId="23" xfId="0" applyNumberFormat="1" applyFont="1" applyFill="1" applyBorder="1" applyAlignment="1">
      <alignment horizontal="right" wrapText="1"/>
    </xf>
    <xf numFmtId="41" fontId="13" fillId="2" borderId="0" xfId="0" applyNumberFormat="1" applyFont="1" applyFill="1" applyAlignment="1">
      <alignment horizontal="right" vertical="center" wrapText="1"/>
    </xf>
    <xf numFmtId="41" fontId="2" fillId="2" borderId="16" xfId="0" applyNumberFormat="1" applyFont="1" applyFill="1" applyBorder="1" applyAlignment="1">
      <alignment horizontal="left" vertical="center" wrapText="1"/>
    </xf>
    <xf numFmtId="41" fontId="2" fillId="2" borderId="10" xfId="0" applyNumberFormat="1" applyFont="1" applyFill="1" applyBorder="1" applyAlignment="1">
      <alignment horizontal="right" vertical="center" wrapText="1"/>
    </xf>
    <xf numFmtId="41" fontId="2" fillId="2" borderId="10" xfId="0" applyNumberFormat="1" applyFont="1" applyFill="1" applyBorder="1" applyAlignment="1">
      <alignment vertical="center" wrapText="1"/>
    </xf>
    <xf numFmtId="41" fontId="2" fillId="2" borderId="43" xfId="0" applyNumberFormat="1" applyFont="1" applyFill="1" applyBorder="1" applyAlignment="1">
      <alignment horizontal="left" vertical="center" wrapText="1"/>
    </xf>
    <xf numFmtId="41" fontId="2" fillId="2" borderId="0" xfId="0" applyNumberFormat="1" applyFont="1" applyFill="1" applyAlignment="1">
      <alignment horizontal="left" vertical="center" wrapText="1"/>
    </xf>
    <xf numFmtId="41" fontId="15" fillId="2" borderId="0" xfId="0" applyNumberFormat="1" applyFont="1" applyFill="1" applyBorder="1" applyAlignment="1">
      <alignment horizontal="left" vertical="top" wrapText="1"/>
    </xf>
    <xf numFmtId="41" fontId="13" fillId="0" borderId="0" xfId="0" applyNumberFormat="1" applyFont="1" applyAlignment="1">
      <alignment horizontal="right" vertical="center" wrapText="1"/>
    </xf>
    <xf numFmtId="0" fontId="4" fillId="2" borderId="10" xfId="0" applyFont="1" applyFill="1" applyBorder="1" applyAlignment="1">
      <alignment vertical="top" wrapText="1"/>
    </xf>
    <xf numFmtId="0" fontId="0" fillId="0" borderId="0" xfId="0" applyFill="1" applyAlignment="1">
      <alignment wrapText="1"/>
    </xf>
    <xf numFmtId="0" fontId="2" fillId="2" borderId="47" xfId="0" applyFont="1" applyFill="1" applyBorder="1" applyAlignment="1">
      <alignment vertical="center" wrapText="1"/>
    </xf>
    <xf numFmtId="0" fontId="2" fillId="2" borderId="28" xfId="0" applyFont="1" applyFill="1" applyBorder="1" applyAlignment="1">
      <alignment vertical="center" wrapText="1"/>
    </xf>
    <xf numFmtId="0" fontId="9" fillId="2" borderId="1" xfId="0" applyFont="1" applyFill="1" applyBorder="1" applyAlignment="1">
      <alignment horizontal="right" wrapText="1"/>
    </xf>
    <xf numFmtId="0" fontId="9" fillId="2" borderId="2" xfId="0" applyFont="1" applyFill="1" applyBorder="1" applyAlignment="1">
      <alignment horizontal="right" wrapText="1"/>
    </xf>
    <xf numFmtId="41" fontId="9" fillId="2" borderId="2" xfId="0" applyNumberFormat="1" applyFont="1" applyFill="1" applyBorder="1" applyAlignment="1">
      <alignment horizontal="right" wrapText="1"/>
    </xf>
    <xf numFmtId="41" fontId="2" fillId="2" borderId="3" xfId="0" applyNumberFormat="1" applyFont="1" applyFill="1" applyBorder="1" applyAlignment="1">
      <alignment horizontal="right" vertical="center" wrapText="1"/>
    </xf>
    <xf numFmtId="0" fontId="9" fillId="2" borderId="60" xfId="0" applyFont="1" applyFill="1" applyBorder="1" applyAlignment="1">
      <alignment horizontal="right" wrapText="1"/>
    </xf>
    <xf numFmtId="0" fontId="9" fillId="2" borderId="6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9" fillId="2" borderId="61" xfId="0" applyFont="1" applyFill="1" applyBorder="1" applyAlignment="1">
      <alignment horizontal="right" wrapText="1"/>
    </xf>
    <xf numFmtId="41" fontId="9" fillId="2" borderId="61" xfId="0" applyNumberFormat="1" applyFont="1" applyFill="1" applyBorder="1" applyAlignment="1">
      <alignment horizontal="right" wrapText="1"/>
    </xf>
    <xf numFmtId="41" fontId="2" fillId="2" borderId="62" xfId="0" applyNumberFormat="1" applyFont="1" applyFill="1" applyBorder="1" applyAlignment="1">
      <alignment horizontal="right"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left" wrapText="1"/>
    </xf>
    <xf numFmtId="0" fontId="9" fillId="2" borderId="0" xfId="0" applyFont="1" applyFill="1" applyBorder="1" applyAlignment="1">
      <alignment horizontal="center" vertical="center" wrapText="1"/>
    </xf>
    <xf numFmtId="41" fontId="2" fillId="2" borderId="11" xfId="0" applyNumberFormat="1" applyFont="1" applyFill="1" applyBorder="1" applyAlignment="1">
      <alignment horizontal="right" vertical="center" wrapText="1"/>
    </xf>
    <xf numFmtId="41" fontId="2" fillId="2" borderId="30" xfId="0" applyNumberFormat="1" applyFont="1" applyFill="1" applyBorder="1" applyAlignment="1">
      <alignment horizontal="left" vertical="center" wrapText="1"/>
    </xf>
    <xf numFmtId="0" fontId="13" fillId="2" borderId="30" xfId="0" applyFont="1" applyFill="1" applyBorder="1" applyAlignment="1">
      <alignment horizontal="center" vertical="center" wrapText="1"/>
    </xf>
    <xf numFmtId="41" fontId="14" fillId="0" borderId="45" xfId="0" applyNumberFormat="1" applyFont="1" applyBorder="1" applyAlignment="1">
      <alignment vertical="center" wrapText="1"/>
    </xf>
    <xf numFmtId="41" fontId="14" fillId="0" borderId="20" xfId="0" applyNumberFormat="1" applyFont="1" applyBorder="1" applyAlignment="1">
      <alignment vertical="center" wrapText="1"/>
    </xf>
    <xf numFmtId="0" fontId="4" fillId="0" borderId="0" xfId="0" applyFont="1" applyAlignment="1" applyProtection="1">
      <alignment horizontal="left" vertical="top" wrapText="1"/>
      <protection locked="0"/>
    </xf>
    <xf numFmtId="0" fontId="2" fillId="2" borderId="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9" fillId="0" borderId="61" xfId="0" applyFont="1" applyBorder="1" applyAlignment="1">
      <alignment vertical="center" wrapText="1"/>
    </xf>
    <xf numFmtId="0" fontId="9" fillId="0" borderId="6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vertical="center" wrapText="1"/>
    </xf>
    <xf numFmtId="0" fontId="4" fillId="2" borderId="8" xfId="0" applyFont="1" applyFill="1" applyBorder="1" applyAlignment="1">
      <alignment horizontal="center" wrapText="1"/>
    </xf>
    <xf numFmtId="2" fontId="4" fillId="2" borderId="8" xfId="0" applyNumberFormat="1" applyFont="1" applyFill="1" applyBorder="1" applyAlignment="1">
      <alignment horizontal="right" wrapText="1"/>
    </xf>
    <xf numFmtId="0" fontId="2" fillId="0" borderId="8"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3" xfId="0" applyFont="1" applyBorder="1" applyAlignment="1">
      <alignment horizontal="center" wrapText="1"/>
    </xf>
    <xf numFmtId="3" fontId="2" fillId="0" borderId="23" xfId="0" applyNumberFormat="1" applyFont="1" applyBorder="1" applyAlignment="1">
      <alignment horizontal="center" wrapText="1"/>
    </xf>
    <xf numFmtId="49" fontId="4" fillId="0" borderId="8" xfId="0" applyNumberFormat="1" applyFont="1" applyBorder="1" applyAlignment="1">
      <alignment horizontal="center" vertical="center" wrapText="1"/>
    </xf>
    <xf numFmtId="0" fontId="4" fillId="0" borderId="16" xfId="0" applyFont="1" applyBorder="1" applyAlignment="1">
      <alignment horizontal="center" vertical="center"/>
    </xf>
    <xf numFmtId="0" fontId="4" fillId="0" borderId="8" xfId="0" applyFont="1" applyBorder="1" applyAlignment="1">
      <alignment vertical="top" wrapText="1"/>
    </xf>
    <xf numFmtId="0" fontId="4" fillId="0" borderId="8" xfId="0" applyFont="1" applyBorder="1" applyAlignment="1">
      <alignment horizontal="right" wrapText="1"/>
    </xf>
    <xf numFmtId="41" fontId="9" fillId="0" borderId="61" xfId="0" applyNumberFormat="1" applyFont="1" applyBorder="1" applyAlignment="1">
      <alignment vertical="center" wrapText="1"/>
    </xf>
    <xf numFmtId="41" fontId="4" fillId="0" borderId="0" xfId="0" applyNumberFormat="1" applyFont="1" applyAlignment="1">
      <alignment horizontal="left" vertical="top" wrapText="1"/>
    </xf>
    <xf numFmtId="41" fontId="2" fillId="0" borderId="22" xfId="0" applyNumberFormat="1" applyFont="1" applyBorder="1" applyAlignment="1">
      <alignment horizontal="center" vertical="center" wrapText="1"/>
    </xf>
    <xf numFmtId="41" fontId="2" fillId="0" borderId="19" xfId="0" applyNumberFormat="1" applyFont="1" applyBorder="1" applyAlignment="1">
      <alignment horizontal="right" vertical="top" wrapText="1"/>
    </xf>
    <xf numFmtId="41" fontId="2" fillId="0" borderId="0" xfId="0" applyNumberFormat="1" applyFont="1" applyAlignment="1">
      <alignment horizontal="right"/>
    </xf>
    <xf numFmtId="41" fontId="4" fillId="0" borderId="0" xfId="0" applyNumberFormat="1" applyFont="1" applyAlignment="1" applyProtection="1">
      <alignment horizontal="right"/>
      <protection locked="0"/>
    </xf>
    <xf numFmtId="41" fontId="4" fillId="0" borderId="0" xfId="0" applyNumberFormat="1" applyFont="1" applyAlignment="1">
      <alignment horizontal="right"/>
    </xf>
    <xf numFmtId="41" fontId="9" fillId="0" borderId="62" xfId="0" applyNumberFormat="1" applyFont="1" applyBorder="1" applyAlignment="1">
      <alignment vertical="center" wrapText="1"/>
    </xf>
    <xf numFmtId="41" fontId="2" fillId="0" borderId="34" xfId="0" applyNumberFormat="1" applyFont="1" applyBorder="1"/>
    <xf numFmtId="41" fontId="2" fillId="0" borderId="11" xfId="0" applyNumberFormat="1" applyFont="1" applyBorder="1"/>
    <xf numFmtId="41" fontId="2" fillId="0" borderId="14" xfId="0" applyNumberFormat="1" applyFont="1" applyBorder="1"/>
    <xf numFmtId="0" fontId="11" fillId="0" borderId="43" xfId="0" applyFont="1" applyBorder="1" applyAlignment="1">
      <alignment vertical="top" wrapText="1"/>
    </xf>
    <xf numFmtId="0" fontId="11" fillId="0" borderId="7" xfId="0" applyFont="1" applyBorder="1" applyAlignment="1">
      <alignment horizontal="center" vertical="center"/>
    </xf>
    <xf numFmtId="0" fontId="7" fillId="0" borderId="7" xfId="0" applyFont="1" applyFill="1" applyBorder="1" applyAlignment="1">
      <alignment horizontal="center" vertical="center" wrapText="1"/>
    </xf>
    <xf numFmtId="0" fontId="7" fillId="0" borderId="15" xfId="0" applyFont="1" applyBorder="1" applyAlignment="1">
      <alignment horizontal="center" vertical="center" wrapText="1"/>
    </xf>
    <xf numFmtId="0" fontId="4" fillId="0" borderId="8" xfId="0" applyFont="1" applyFill="1" applyBorder="1" applyAlignment="1">
      <alignment horizontal="center" vertical="center" wrapText="1"/>
    </xf>
    <xf numFmtId="0" fontId="7" fillId="0" borderId="16" xfId="0" applyFont="1" applyBorder="1" applyAlignment="1">
      <alignment horizontal="center" vertical="center" wrapText="1"/>
    </xf>
    <xf numFmtId="0" fontId="24" fillId="0" borderId="8" xfId="0" applyFont="1" applyFill="1" applyBorder="1" applyAlignment="1">
      <alignment horizontal="left" vertical="top" wrapText="1"/>
    </xf>
    <xf numFmtId="0" fontId="4" fillId="0" borderId="8" xfId="0" applyFont="1" applyFill="1" applyBorder="1" applyAlignment="1">
      <alignment horizontal="right" wrapText="1"/>
    </xf>
    <xf numFmtId="0" fontId="2" fillId="0" borderId="2" xfId="0" applyFont="1" applyBorder="1" applyAlignment="1">
      <alignment horizontal="center" wrapText="1"/>
    </xf>
    <xf numFmtId="0" fontId="13" fillId="2" borderId="10" xfId="0" applyFont="1" applyFill="1" applyBorder="1" applyAlignment="1">
      <alignment horizontal="center" vertical="center" wrapText="1"/>
    </xf>
    <xf numFmtId="0" fontId="9" fillId="2" borderId="41" xfId="0" applyFont="1" applyFill="1" applyBorder="1" applyAlignment="1">
      <alignment horizontal="right" wrapText="1"/>
    </xf>
    <xf numFmtId="41" fontId="9" fillId="2" borderId="38" xfId="0" applyNumberFormat="1" applyFont="1" applyFill="1" applyBorder="1" applyAlignment="1">
      <alignment horizontal="right" wrapText="1"/>
    </xf>
    <xf numFmtId="41" fontId="2" fillId="2" borderId="35" xfId="0" applyNumberFormat="1" applyFont="1" applyFill="1" applyBorder="1" applyAlignment="1">
      <alignment horizontal="right" vertical="center" wrapText="1"/>
    </xf>
    <xf numFmtId="0" fontId="2" fillId="0" borderId="5" xfId="0" applyFont="1" applyBorder="1" applyAlignment="1">
      <alignment horizontal="right" vertical="top" wrapText="1"/>
    </xf>
    <xf numFmtId="41" fontId="2" fillId="0" borderId="19" xfId="0" applyNumberFormat="1" applyFont="1" applyBorder="1" applyAlignment="1">
      <alignment horizontal="right" vertical="center" wrapText="1"/>
    </xf>
    <xf numFmtId="0" fontId="0" fillId="0" borderId="0" xfId="0" applyBorder="1"/>
    <xf numFmtId="0" fontId="4" fillId="0" borderId="0" xfId="0" applyFont="1" applyAlignment="1" applyProtection="1">
      <alignment horizontal="left" vertical="top"/>
      <protection locked="0"/>
    </xf>
    <xf numFmtId="0" fontId="4" fillId="0" borderId="42" xfId="0" applyFont="1" applyBorder="1" applyAlignment="1">
      <alignment horizontal="center" vertical="center"/>
    </xf>
    <xf numFmtId="0" fontId="4" fillId="0" borderId="64" xfId="0" applyFont="1" applyBorder="1" applyAlignment="1">
      <alignment horizontal="center" vertical="center"/>
    </xf>
    <xf numFmtId="0" fontId="4" fillId="0" borderId="12" xfId="0" applyFont="1" applyBorder="1" applyAlignment="1">
      <alignment vertical="center"/>
    </xf>
    <xf numFmtId="0" fontId="4" fillId="0" borderId="57" xfId="0" applyFont="1" applyBorder="1" applyAlignment="1">
      <alignment vertical="center"/>
    </xf>
    <xf numFmtId="41" fontId="2" fillId="0" borderId="40" xfId="0" applyNumberFormat="1" applyFont="1" applyBorder="1"/>
    <xf numFmtId="41" fontId="4" fillId="0" borderId="39" xfId="0" applyNumberFormat="1" applyFont="1" applyBorder="1"/>
    <xf numFmtId="0" fontId="2" fillId="0" borderId="21" xfId="0" applyFont="1" applyBorder="1" applyAlignment="1">
      <alignment horizontal="center" vertical="center"/>
    </xf>
    <xf numFmtId="0" fontId="4" fillId="0" borderId="53" xfId="0" applyFont="1" applyBorder="1" applyAlignment="1">
      <alignment horizontal="center" vertical="center"/>
    </xf>
    <xf numFmtId="0" fontId="2" fillId="0" borderId="46" xfId="0" applyFont="1" applyBorder="1" applyAlignment="1">
      <alignment horizontal="left" vertical="top" wrapText="1"/>
    </xf>
    <xf numFmtId="2" fontId="2" fillId="2" borderId="30" xfId="0" applyNumberFormat="1" applyFont="1" applyFill="1" applyBorder="1" applyAlignment="1">
      <alignment horizontal="left" vertical="top" wrapText="1"/>
    </xf>
    <xf numFmtId="0" fontId="2" fillId="0" borderId="46" xfId="0" applyFont="1" applyBorder="1" applyAlignment="1">
      <alignment horizontal="left" vertical="top" wrapText="1"/>
    </xf>
    <xf numFmtId="41" fontId="5" fillId="0" borderId="17" xfId="0" applyNumberFormat="1" applyFont="1" applyBorder="1"/>
    <xf numFmtId="0" fontId="4" fillId="2" borderId="50" xfId="0" applyFont="1" applyFill="1" applyBorder="1" applyAlignment="1">
      <alignment vertical="center" wrapText="1"/>
    </xf>
    <xf numFmtId="2" fontId="9" fillId="2" borderId="7" xfId="0" applyNumberFormat="1" applyFont="1" applyFill="1" applyBorder="1" applyAlignment="1">
      <alignment horizontal="center" vertical="center" wrapText="1"/>
    </xf>
    <xf numFmtId="0" fontId="9" fillId="2" borderId="8" xfId="0" applyFont="1" applyFill="1" applyBorder="1" applyAlignment="1">
      <alignment horizontal="center" vertical="center" wrapText="1"/>
    </xf>
    <xf numFmtId="0" fontId="4" fillId="2" borderId="51" xfId="0" applyFont="1" applyFill="1" applyBorder="1" applyAlignment="1">
      <alignment vertical="center" wrapText="1"/>
    </xf>
    <xf numFmtId="0" fontId="11" fillId="2" borderId="8" xfId="0" applyFont="1" applyFill="1" applyBorder="1" applyAlignment="1">
      <alignment horizontal="center" vertical="center" wrapText="1"/>
    </xf>
    <xf numFmtId="1" fontId="4" fillId="2" borderId="51" xfId="0" applyNumberFormat="1" applyFont="1" applyFill="1" applyBorder="1" applyAlignment="1">
      <alignment horizontal="center" vertical="center" wrapText="1"/>
    </xf>
    <xf numFmtId="0" fontId="0" fillId="2" borderId="27" xfId="0" applyFill="1" applyBorder="1"/>
    <xf numFmtId="49" fontId="11" fillId="0" borderId="8" xfId="0" applyNumberFormat="1" applyFont="1" applyFill="1" applyBorder="1" applyAlignment="1">
      <alignment horizontal="center" vertical="center"/>
    </xf>
    <xf numFmtId="0" fontId="11" fillId="0" borderId="8" xfId="0" applyFont="1" applyFill="1" applyBorder="1" applyAlignment="1">
      <alignment horizontal="right" wrapText="1"/>
    </xf>
    <xf numFmtId="0" fontId="11" fillId="0" borderId="10" xfId="0" applyFont="1" applyBorder="1" applyAlignment="1">
      <alignment horizontal="right" wrapText="1"/>
    </xf>
    <xf numFmtId="0" fontId="4" fillId="2" borderId="29" xfId="0" applyFont="1" applyFill="1" applyBorder="1" applyAlignment="1">
      <alignment vertical="center" wrapText="1"/>
    </xf>
    <xf numFmtId="0" fontId="4" fillId="2" borderId="38" xfId="0" applyFont="1" applyFill="1" applyBorder="1" applyAlignment="1">
      <alignment vertical="center" wrapText="1"/>
    </xf>
    <xf numFmtId="2" fontId="2" fillId="2" borderId="30" xfId="0" applyNumberFormat="1" applyFont="1" applyFill="1" applyBorder="1" applyAlignment="1">
      <alignment horizontal="left" vertical="top" wrapText="1"/>
    </xf>
    <xf numFmtId="0" fontId="2" fillId="0" borderId="19" xfId="0" applyFont="1" applyBorder="1" applyAlignment="1">
      <alignment horizontal="right" vertical="top" wrapText="1"/>
    </xf>
    <xf numFmtId="0" fontId="4" fillId="2" borderId="30" xfId="0" applyFont="1" applyFill="1" applyBorder="1" applyAlignment="1">
      <alignment vertical="center" wrapText="1"/>
    </xf>
    <xf numFmtId="0" fontId="1" fillId="2" borderId="0" xfId="0" applyFont="1" applyFill="1" applyBorder="1"/>
    <xf numFmtId="0" fontId="0" fillId="2" borderId="0" xfId="0" applyFill="1" applyBorder="1"/>
    <xf numFmtId="0" fontId="1" fillId="2" borderId="27" xfId="0" applyFont="1" applyFill="1" applyBorder="1"/>
    <xf numFmtId="0" fontId="4" fillId="2" borderId="5" xfId="0" applyFont="1" applyFill="1" applyBorder="1" applyAlignment="1">
      <alignment vertical="center" wrapText="1"/>
    </xf>
    <xf numFmtId="41" fontId="5" fillId="0" borderId="38" xfId="0" applyNumberFormat="1" applyFont="1" applyBorder="1"/>
    <xf numFmtId="41" fontId="5" fillId="0" borderId="10" xfId="0" applyNumberFormat="1" applyFont="1" applyBorder="1"/>
    <xf numFmtId="41" fontId="5" fillId="0" borderId="24" xfId="0" applyNumberFormat="1" applyFont="1" applyBorder="1"/>
    <xf numFmtId="41" fontId="5" fillId="0" borderId="33" xfId="0" applyNumberFormat="1" applyFont="1" applyBorder="1"/>
    <xf numFmtId="41" fontId="5" fillId="0" borderId="11" xfId="0" applyNumberFormat="1" applyFont="1" applyBorder="1"/>
    <xf numFmtId="41" fontId="2" fillId="0" borderId="45" xfId="0" applyNumberFormat="1" applyFont="1" applyBorder="1" applyAlignment="1">
      <alignment horizontal="right"/>
    </xf>
    <xf numFmtId="0" fontId="10" fillId="2" borderId="15" xfId="0" applyFont="1" applyFill="1" applyBorder="1" applyAlignment="1">
      <alignment horizontal="right" wrapText="1"/>
    </xf>
    <xf numFmtId="0" fontId="13" fillId="2" borderId="23" xfId="0" applyFont="1" applyFill="1" applyBorder="1" applyAlignment="1">
      <alignment vertical="top" wrapText="1"/>
    </xf>
    <xf numFmtId="0" fontId="2" fillId="2" borderId="23" xfId="0" applyFont="1" applyFill="1" applyBorder="1" applyAlignment="1">
      <alignment horizontal="right" wrapText="1"/>
    </xf>
    <xf numFmtId="0" fontId="13" fillId="0" borderId="2" xfId="0" applyFont="1" applyBorder="1"/>
    <xf numFmtId="0" fontId="2" fillId="2" borderId="2" xfId="0" applyFont="1" applyFill="1" applyBorder="1" applyAlignment="1">
      <alignment horizontal="right" wrapText="1"/>
    </xf>
    <xf numFmtId="0" fontId="2" fillId="2" borderId="61" xfId="0" applyFont="1" applyFill="1" applyBorder="1" applyAlignment="1">
      <alignment horizontal="right" wrapText="1"/>
    </xf>
    <xf numFmtId="0" fontId="2" fillId="0" borderId="61" xfId="0" applyFont="1" applyBorder="1" applyAlignment="1">
      <alignment vertical="center" wrapText="1"/>
    </xf>
    <xf numFmtId="0" fontId="2" fillId="2" borderId="38" xfId="0" applyFont="1" applyFill="1" applyBorder="1" applyAlignment="1">
      <alignment horizontal="right" wrapText="1"/>
    </xf>
    <xf numFmtId="0" fontId="11" fillId="2" borderId="9" xfId="0" applyFont="1" applyFill="1" applyBorder="1" applyAlignment="1">
      <alignment horizontal="center" vertical="center" wrapText="1"/>
    </xf>
    <xf numFmtId="2" fontId="15" fillId="2" borderId="7" xfId="0" applyNumberFormat="1" applyFont="1" applyFill="1" applyBorder="1" applyAlignment="1">
      <alignment horizontal="center" vertical="center" wrapText="1"/>
    </xf>
    <xf numFmtId="0" fontId="15" fillId="2" borderId="8" xfId="0" applyFont="1" applyFill="1" applyBorder="1" applyAlignment="1">
      <alignment horizontal="center" vertical="center" wrapText="1"/>
    </xf>
    <xf numFmtId="41" fontId="2" fillId="0" borderId="45" xfId="0" applyNumberFormat="1" applyFont="1" applyBorder="1" applyAlignment="1">
      <alignment vertical="center" wrapText="1"/>
    </xf>
    <xf numFmtId="41" fontId="2" fillId="0" borderId="20" xfId="0" applyNumberFormat="1" applyFont="1" applyBorder="1" applyAlignment="1">
      <alignment vertical="center" wrapText="1"/>
    </xf>
    <xf numFmtId="0" fontId="28" fillId="2" borderId="0" xfId="0" applyFont="1" applyFill="1"/>
    <xf numFmtId="0" fontId="28" fillId="0" borderId="0" xfId="0" applyFont="1"/>
    <xf numFmtId="0" fontId="28" fillId="2" borderId="27" xfId="0" applyFont="1" applyFill="1" applyBorder="1"/>
    <xf numFmtId="3" fontId="2" fillId="2" borderId="11" xfId="0" applyNumberFormat="1" applyFont="1" applyFill="1" applyBorder="1" applyAlignment="1">
      <alignment horizontal="right" vertical="center" wrapText="1"/>
    </xf>
    <xf numFmtId="3" fontId="6" fillId="2" borderId="0" xfId="0" applyNumberFormat="1" applyFont="1" applyFill="1" applyAlignment="1">
      <alignment vertical="center" wrapText="1"/>
    </xf>
    <xf numFmtId="41" fontId="2" fillId="0" borderId="45" xfId="0" applyNumberFormat="1" applyFont="1" applyBorder="1"/>
    <xf numFmtId="0" fontId="4" fillId="0" borderId="25" xfId="0" applyFont="1" applyBorder="1" applyAlignment="1">
      <alignment horizontal="center" vertical="center"/>
    </xf>
    <xf numFmtId="0" fontId="11" fillId="0" borderId="15" xfId="0" applyFont="1" applyFill="1" applyBorder="1" applyAlignment="1">
      <alignment horizontal="center" vertical="center"/>
    </xf>
    <xf numFmtId="49" fontId="11" fillId="0" borderId="16" xfId="0" applyNumberFormat="1" applyFont="1" applyFill="1" applyBorder="1" applyAlignment="1">
      <alignment horizontal="center" vertical="center" wrapText="1"/>
    </xf>
    <xf numFmtId="0" fontId="11" fillId="0" borderId="16" xfId="0" applyFont="1" applyFill="1" applyBorder="1" applyAlignment="1">
      <alignment vertical="top" wrapText="1"/>
    </xf>
    <xf numFmtId="2" fontId="4" fillId="0" borderId="63" xfId="0" applyNumberFormat="1" applyFont="1" applyBorder="1" applyAlignment="1">
      <alignment horizontal="left"/>
    </xf>
    <xf numFmtId="2" fontId="4" fillId="0" borderId="61" xfId="0" applyNumberFormat="1" applyFont="1" applyBorder="1" applyAlignment="1">
      <alignment horizontal="center"/>
    </xf>
    <xf numFmtId="2" fontId="4" fillId="0" borderId="61" xfId="0" applyNumberFormat="1" applyFont="1" applyBorder="1" applyAlignment="1">
      <alignment horizontal="right"/>
    </xf>
    <xf numFmtId="41" fontId="4" fillId="0" borderId="50" xfId="0" applyNumberFormat="1" applyFont="1" applyBorder="1" applyAlignment="1">
      <alignment horizontal="right"/>
    </xf>
    <xf numFmtId="2" fontId="4" fillId="0" borderId="48" xfId="0" applyNumberFormat="1" applyFont="1" applyBorder="1" applyAlignment="1">
      <alignment horizontal="left"/>
    </xf>
    <xf numFmtId="2" fontId="4" fillId="0" borderId="49" xfId="0" applyNumberFormat="1" applyFont="1" applyBorder="1" applyAlignment="1">
      <alignment horizontal="center"/>
    </xf>
    <xf numFmtId="2" fontId="4" fillId="0" borderId="49" xfId="0" applyNumberFormat="1" applyFont="1" applyBorder="1" applyAlignment="1">
      <alignment horizontal="right"/>
    </xf>
    <xf numFmtId="41" fontId="4" fillId="0" borderId="51" xfId="0" applyNumberFormat="1" applyFont="1" applyBorder="1" applyAlignment="1">
      <alignment horizontal="right"/>
    </xf>
    <xf numFmtId="43" fontId="16" fillId="0" borderId="0" xfId="0" applyNumberFormat="1" applyFont="1"/>
    <xf numFmtId="49" fontId="4" fillId="2" borderId="10" xfId="0" applyNumberFormat="1" applyFont="1" applyFill="1" applyBorder="1" applyAlignment="1">
      <alignment horizontal="center" vertical="top" wrapText="1"/>
    </xf>
    <xf numFmtId="0" fontId="4" fillId="2" borderId="9" xfId="0" applyFont="1" applyFill="1" applyBorder="1" applyAlignment="1">
      <alignment horizontal="center" vertical="top" wrapText="1"/>
    </xf>
    <xf numFmtId="0" fontId="19" fillId="0" borderId="0" xfId="0" applyFont="1"/>
    <xf numFmtId="3" fontId="28" fillId="0" borderId="0" xfId="0" applyNumberFormat="1" applyFont="1"/>
    <xf numFmtId="41" fontId="0" fillId="2" borderId="0" xfId="0" applyNumberFormat="1" applyFill="1"/>
    <xf numFmtId="3" fontId="28" fillId="0" borderId="0" xfId="0" applyNumberFormat="1" applyFont="1" applyAlignment="1">
      <alignment wrapText="1"/>
    </xf>
    <xf numFmtId="0" fontId="30" fillId="5" borderId="0" xfId="2" applyFont="1" applyFill="1" applyAlignment="1">
      <alignment wrapText="1"/>
    </xf>
    <xf numFmtId="0" fontId="31" fillId="0" borderId="13" xfId="2" applyFont="1" applyBorder="1" applyAlignment="1">
      <alignment horizontal="left" vertical="top" wrapText="1"/>
    </xf>
    <xf numFmtId="0" fontId="4" fillId="2" borderId="13" xfId="0" applyFont="1" applyFill="1" applyBorder="1" applyAlignment="1">
      <alignment horizontal="left" vertical="top" wrapText="1"/>
    </xf>
    <xf numFmtId="0" fontId="30" fillId="0" borderId="0" xfId="2" applyFont="1" applyAlignment="1">
      <alignment wrapText="1"/>
    </xf>
    <xf numFmtId="3" fontId="32" fillId="0" borderId="0" xfId="2" applyNumberFormat="1" applyFont="1" applyAlignment="1">
      <alignment wrapText="1"/>
    </xf>
    <xf numFmtId="0" fontId="4" fillId="2" borderId="32" xfId="0" applyFont="1" applyFill="1" applyBorder="1" applyAlignment="1">
      <alignment horizontal="left" vertical="top" wrapText="1"/>
    </xf>
    <xf numFmtId="49" fontId="4" fillId="2" borderId="38" xfId="0" applyNumberFormat="1" applyFont="1" applyFill="1" applyBorder="1" applyAlignment="1">
      <alignment horizontal="center" vertical="center" wrapText="1"/>
    </xf>
    <xf numFmtId="41" fontId="2" fillId="0" borderId="45" xfId="0" applyNumberFormat="1" applyFont="1" applyBorder="1" applyAlignment="1">
      <alignment horizontal="right" vertical="center" wrapText="1"/>
    </xf>
    <xf numFmtId="41" fontId="4" fillId="2" borderId="54" xfId="0" applyNumberFormat="1" applyFont="1" applyFill="1" applyBorder="1" applyAlignment="1">
      <alignment horizontal="right" wrapText="1"/>
    </xf>
    <xf numFmtId="3" fontId="2" fillId="2" borderId="16" xfId="0" applyNumberFormat="1" applyFont="1" applyFill="1" applyBorder="1" applyAlignment="1">
      <alignment horizontal="center" vertical="center" wrapText="1"/>
    </xf>
    <xf numFmtId="3" fontId="2" fillId="2" borderId="32" xfId="0" applyNumberFormat="1" applyFont="1" applyFill="1" applyBorder="1" applyAlignment="1">
      <alignment horizontal="center" vertical="center" wrapText="1"/>
    </xf>
    <xf numFmtId="3" fontId="0" fillId="2" borderId="16" xfId="0" applyNumberFormat="1" applyFill="1" applyBorder="1" applyAlignment="1">
      <alignment wrapText="1"/>
    </xf>
    <xf numFmtId="3" fontId="4" fillId="2" borderId="8" xfId="0" applyNumberFormat="1" applyFont="1" applyFill="1" applyBorder="1" applyAlignment="1">
      <alignment horizontal="right" wrapText="1"/>
    </xf>
    <xf numFmtId="3" fontId="4" fillId="2" borderId="10" xfId="0" applyNumberFormat="1" applyFont="1" applyFill="1" applyBorder="1" applyAlignment="1" applyProtection="1">
      <alignment horizontal="right" wrapText="1"/>
      <protection locked="0"/>
    </xf>
    <xf numFmtId="3" fontId="4" fillId="2" borderId="32" xfId="0" applyNumberFormat="1" applyFont="1" applyFill="1" applyBorder="1" applyAlignment="1" applyProtection="1">
      <alignment horizontal="right" wrapText="1"/>
      <protection locked="0"/>
    </xf>
    <xf numFmtId="3" fontId="3" fillId="2" borderId="16" xfId="0" applyNumberFormat="1" applyFont="1" applyFill="1" applyBorder="1" applyAlignment="1">
      <alignment vertical="top" wrapText="1"/>
    </xf>
    <xf numFmtId="3" fontId="10" fillId="2" borderId="30" xfId="0" applyNumberFormat="1" applyFont="1" applyFill="1" applyBorder="1" applyAlignment="1">
      <alignment horizontal="right" wrapText="1"/>
    </xf>
    <xf numFmtId="3" fontId="9" fillId="2" borderId="23" xfId="0" applyNumberFormat="1" applyFont="1" applyFill="1" applyBorder="1" applyAlignment="1">
      <alignment horizontal="right" wrapText="1"/>
    </xf>
    <xf numFmtId="3" fontId="2" fillId="0" borderId="2" xfId="0" applyNumberFormat="1" applyFont="1" applyBorder="1" applyAlignment="1">
      <alignment wrapText="1"/>
    </xf>
    <xf numFmtId="3" fontId="9" fillId="2" borderId="2" xfId="0" applyNumberFormat="1" applyFont="1" applyFill="1" applyBorder="1" applyAlignment="1">
      <alignment horizontal="right" wrapText="1"/>
    </xf>
    <xf numFmtId="3" fontId="9" fillId="2" borderId="61" xfId="0" applyNumberFormat="1" applyFont="1" applyFill="1" applyBorder="1" applyAlignment="1">
      <alignment horizontal="right" wrapText="1"/>
    </xf>
    <xf numFmtId="3" fontId="4" fillId="2" borderId="10" xfId="0" applyNumberFormat="1" applyFont="1" applyFill="1" applyBorder="1" applyAlignment="1">
      <alignment horizontal="right" wrapText="1"/>
    </xf>
    <xf numFmtId="3" fontId="13" fillId="2" borderId="0" xfId="0" applyNumberFormat="1" applyFont="1" applyFill="1" applyAlignment="1">
      <alignment horizontal="right" vertical="center" wrapText="1"/>
    </xf>
    <xf numFmtId="3" fontId="2" fillId="2" borderId="16" xfId="0" applyNumberFormat="1" applyFont="1" applyFill="1" applyBorder="1" applyAlignment="1">
      <alignment horizontal="left" vertical="center" wrapText="1"/>
    </xf>
    <xf numFmtId="3" fontId="2" fillId="2" borderId="10" xfId="0" applyNumberFormat="1" applyFont="1" applyFill="1" applyBorder="1" applyAlignment="1">
      <alignment horizontal="right" vertical="center" wrapText="1"/>
    </xf>
    <xf numFmtId="3" fontId="2" fillId="2" borderId="10" xfId="0" applyNumberFormat="1" applyFont="1" applyFill="1" applyBorder="1" applyAlignment="1">
      <alignment vertical="center" wrapText="1"/>
    </xf>
    <xf numFmtId="3" fontId="2" fillId="2" borderId="43" xfId="0" applyNumberFormat="1" applyFont="1" applyFill="1" applyBorder="1" applyAlignment="1">
      <alignment horizontal="left" vertical="center" wrapText="1"/>
    </xf>
    <xf numFmtId="3" fontId="2" fillId="2" borderId="0" xfId="0" applyNumberFormat="1" applyFont="1" applyFill="1" applyAlignment="1">
      <alignment horizontal="left" vertical="center" wrapText="1"/>
    </xf>
    <xf numFmtId="3" fontId="2" fillId="2" borderId="30" xfId="0" applyNumberFormat="1" applyFont="1" applyFill="1" applyBorder="1" applyAlignment="1">
      <alignment horizontal="left" vertical="top" wrapText="1"/>
    </xf>
    <xf numFmtId="3" fontId="2" fillId="2" borderId="30" xfId="0" applyNumberFormat="1" applyFont="1" applyFill="1" applyBorder="1" applyAlignment="1">
      <alignment horizontal="left" vertical="center" wrapText="1"/>
    </xf>
    <xf numFmtId="3" fontId="13" fillId="0" borderId="0" xfId="0" applyNumberFormat="1" applyFont="1" applyAlignment="1">
      <alignment horizontal="right" vertical="center"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2" fillId="2" borderId="1" xfId="0" applyFont="1" applyFill="1" applyBorder="1" applyAlignment="1">
      <alignment horizontal="left" vertical="top" wrapText="1"/>
    </xf>
    <xf numFmtId="0" fontId="2" fillId="2" borderId="2" xfId="0" applyFont="1" applyFill="1" applyBorder="1" applyAlignment="1">
      <alignment horizontal="left" vertical="top" wrapText="1"/>
    </xf>
    <xf numFmtId="41" fontId="2" fillId="2" borderId="3" xfId="0" applyNumberFormat="1" applyFont="1" applyFill="1" applyBorder="1" applyAlignment="1">
      <alignment horizontal="left" vertical="top"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41" fontId="2" fillId="2" borderId="6" xfId="0" applyNumberFormat="1" applyFont="1" applyFill="1" applyBorder="1" applyAlignment="1">
      <alignment horizontal="center" vertical="center" wrapText="1"/>
    </xf>
    <xf numFmtId="0" fontId="2" fillId="2" borderId="4"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6" xfId="0" applyFont="1" applyFill="1" applyBorder="1" applyAlignment="1">
      <alignment horizontal="center" vertical="top" wrapText="1"/>
    </xf>
    <xf numFmtId="0" fontId="2" fillId="2" borderId="0"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4" fillId="0" borderId="48" xfId="0" applyFont="1" applyBorder="1" applyAlignment="1">
      <alignment horizontal="left" vertical="top" wrapText="1"/>
    </xf>
    <xf numFmtId="0" fontId="4" fillId="0" borderId="49" xfId="0" applyFont="1" applyBorder="1" applyAlignment="1">
      <alignment vertical="top"/>
    </xf>
    <xf numFmtId="0" fontId="4" fillId="0" borderId="54" xfId="0" applyFont="1" applyBorder="1" applyAlignment="1">
      <alignment vertical="top"/>
    </xf>
    <xf numFmtId="0" fontId="4" fillId="0" borderId="49" xfId="0" applyFont="1" applyBorder="1" applyAlignment="1">
      <alignment horizontal="left" vertical="top" wrapText="1"/>
    </xf>
    <xf numFmtId="0" fontId="4" fillId="0" borderId="54" xfId="0" applyFont="1" applyBorder="1" applyAlignment="1">
      <alignment horizontal="left" vertical="top" wrapText="1"/>
    </xf>
    <xf numFmtId="0" fontId="4" fillId="0" borderId="48" xfId="0" applyFont="1" applyBorder="1" applyAlignment="1">
      <alignment horizontal="left" vertical="center" wrapText="1"/>
    </xf>
    <xf numFmtId="0" fontId="4" fillId="0" borderId="49" xfId="0" applyFont="1" applyBorder="1" applyAlignment="1">
      <alignment horizontal="left" vertical="center" wrapText="1"/>
    </xf>
    <xf numFmtId="0" fontId="4" fillId="0" borderId="54" xfId="0" applyFont="1" applyBorder="1" applyAlignment="1">
      <alignment horizontal="left" vertical="center"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right" vertical="center" wrapText="1"/>
    </xf>
    <xf numFmtId="0" fontId="2" fillId="2" borderId="5" xfId="0" applyFont="1" applyFill="1" applyBorder="1" applyAlignment="1">
      <alignment horizontal="right" vertical="center" wrapText="1"/>
    </xf>
    <xf numFmtId="0" fontId="2" fillId="2" borderId="53" xfId="0" applyFont="1" applyFill="1" applyBorder="1" applyAlignment="1">
      <alignment horizontal="right" vertical="center" wrapText="1"/>
    </xf>
    <xf numFmtId="0" fontId="2" fillId="2" borderId="4" xfId="0" applyFont="1" applyFill="1" applyBorder="1" applyAlignment="1">
      <alignment horizontal="right" wrapText="1"/>
    </xf>
    <xf numFmtId="0" fontId="2" fillId="2" borderId="5" xfId="0" applyFont="1" applyFill="1" applyBorder="1" applyAlignment="1">
      <alignment horizontal="right" wrapText="1"/>
    </xf>
    <xf numFmtId="0" fontId="2" fillId="2" borderId="6" xfId="0" applyFont="1" applyFill="1" applyBorder="1" applyAlignment="1">
      <alignment horizontal="right"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2" fontId="2" fillId="2" borderId="4" xfId="0" applyNumberFormat="1" applyFont="1" applyFill="1" applyBorder="1" applyAlignment="1">
      <alignment horizontal="right" wrapText="1"/>
    </xf>
    <xf numFmtId="2" fontId="2" fillId="2" borderId="5" xfId="0" applyNumberFormat="1" applyFont="1" applyFill="1" applyBorder="1" applyAlignment="1">
      <alignment horizontal="right" wrapText="1"/>
    </xf>
    <xf numFmtId="2" fontId="2" fillId="2" borderId="53" xfId="0" applyNumberFormat="1" applyFont="1" applyFill="1" applyBorder="1" applyAlignment="1">
      <alignment horizontal="right" wrapText="1"/>
    </xf>
    <xf numFmtId="2" fontId="2" fillId="2" borderId="52"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53" xfId="0" applyNumberFormat="1" applyFont="1" applyFill="1" applyBorder="1" applyAlignment="1">
      <alignment horizontal="left" vertical="top" wrapText="1"/>
    </xf>
    <xf numFmtId="2" fontId="2" fillId="2" borderId="4" xfId="0" applyNumberFormat="1" applyFont="1" applyFill="1" applyBorder="1" applyAlignment="1">
      <alignment horizontal="left" vertical="top" wrapText="1"/>
    </xf>
    <xf numFmtId="2" fontId="2" fillId="2" borderId="6" xfId="0" applyNumberFormat="1" applyFont="1" applyFill="1" applyBorder="1" applyAlignment="1">
      <alignment horizontal="left" vertical="top"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2" fontId="2" fillId="2" borderId="28" xfId="0" applyNumberFormat="1" applyFont="1" applyFill="1" applyBorder="1" applyAlignment="1">
      <alignment horizontal="left" vertical="top" wrapText="1"/>
    </xf>
    <xf numFmtId="2" fontId="2" fillId="2" borderId="30" xfId="0" applyNumberFormat="1" applyFont="1" applyFill="1" applyBorder="1" applyAlignment="1">
      <alignment horizontal="left" vertical="top" wrapText="1"/>
    </xf>
    <xf numFmtId="2" fontId="2" fillId="2" borderId="26" xfId="0" applyNumberFormat="1" applyFont="1" applyFill="1" applyBorder="1" applyAlignment="1">
      <alignment horizontal="left" vertical="top" wrapText="1"/>
    </xf>
    <xf numFmtId="0" fontId="9" fillId="0" borderId="4" xfId="0" applyFont="1" applyBorder="1" applyAlignment="1">
      <alignment horizontal="right" wrapText="1"/>
    </xf>
    <xf numFmtId="0" fontId="9" fillId="0" borderId="5" xfId="0" applyFont="1" applyBorder="1" applyAlignment="1">
      <alignment horizontal="right" wrapText="1"/>
    </xf>
    <xf numFmtId="0" fontId="9" fillId="0" borderId="6" xfId="0" applyFont="1" applyBorder="1" applyAlignment="1">
      <alignment horizontal="right" wrapText="1"/>
    </xf>
    <xf numFmtId="0" fontId="14" fillId="0" borderId="21" xfId="0" applyFont="1" applyBorder="1" applyAlignment="1">
      <alignment horizontal="left" vertical="center" wrapText="1"/>
    </xf>
    <xf numFmtId="0" fontId="14" fillId="0" borderId="22" xfId="0" applyFont="1" applyBorder="1" applyAlignment="1">
      <alignment horizontal="left" vertical="center" wrapText="1"/>
    </xf>
    <xf numFmtId="0" fontId="14" fillId="0" borderId="39"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39" xfId="0" applyFont="1" applyBorder="1" applyAlignment="1">
      <alignment horizontal="left" vertical="center" wrapText="1"/>
    </xf>
    <xf numFmtId="0" fontId="22" fillId="0" borderId="46" xfId="0" applyFont="1" applyBorder="1" applyAlignment="1">
      <alignment horizontal="left" vertical="top" wrapText="1"/>
    </xf>
    <xf numFmtId="0" fontId="22" fillId="0" borderId="2" xfId="0" applyFont="1" applyBorder="1" applyAlignment="1">
      <alignment horizontal="left" vertical="top" wrapText="1"/>
    </xf>
    <xf numFmtId="0" fontId="22" fillId="0" borderId="3" xfId="0" applyFont="1" applyBorder="1" applyAlignment="1">
      <alignment horizontal="left" vertical="top" wrapText="1"/>
    </xf>
    <xf numFmtId="0" fontId="2" fillId="0" borderId="46" xfId="0" applyFont="1" applyBorder="1" applyAlignment="1">
      <alignment horizontal="left" vertical="top"/>
    </xf>
    <xf numFmtId="0" fontId="2" fillId="0" borderId="2" xfId="0" applyFont="1" applyBorder="1" applyAlignment="1">
      <alignment horizontal="left" vertical="top"/>
    </xf>
    <xf numFmtId="0" fontId="2" fillId="0" borderId="3" xfId="0" applyFont="1" applyBorder="1" applyAlignment="1">
      <alignment horizontal="left" vertical="top"/>
    </xf>
    <xf numFmtId="2" fontId="2" fillId="0" borderId="52" xfId="0" applyNumberFormat="1" applyFont="1" applyBorder="1" applyAlignment="1">
      <alignment horizontal="left" wrapText="1"/>
    </xf>
    <xf numFmtId="2" fontId="2" fillId="0" borderId="5" xfId="0" applyNumberFormat="1" applyFont="1" applyBorder="1" applyAlignment="1">
      <alignment horizontal="left" wrapText="1"/>
    </xf>
    <xf numFmtId="2" fontId="2" fillId="0" borderId="6" xfId="0" applyNumberFormat="1" applyFont="1" applyBorder="1" applyAlignment="1">
      <alignment horizontal="left"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2" fontId="2" fillId="0" borderId="53" xfId="0" applyNumberFormat="1" applyFont="1" applyBorder="1" applyAlignment="1">
      <alignment horizontal="left" wrapText="1"/>
    </xf>
    <xf numFmtId="2" fontId="4" fillId="0" borderId="58" xfId="0" applyNumberFormat="1" applyFont="1" applyBorder="1" applyAlignment="1">
      <alignment horizontal="left"/>
    </xf>
    <xf numFmtId="2" fontId="4" fillId="0" borderId="59" xfId="0" applyNumberFormat="1" applyFont="1" applyBorder="1" applyAlignment="1">
      <alignment horizontal="left"/>
    </xf>
    <xf numFmtId="2" fontId="4" fillId="0" borderId="57" xfId="0" applyNumberFormat="1" applyFont="1" applyBorder="1" applyAlignment="1">
      <alignment horizontal="left"/>
    </xf>
    <xf numFmtId="2" fontId="4" fillId="0" borderId="48" xfId="0" applyNumberFormat="1" applyFont="1" applyBorder="1" applyAlignment="1">
      <alignment horizontal="left"/>
    </xf>
    <xf numFmtId="2" fontId="4" fillId="0" borderId="49" xfId="0" applyNumberFormat="1" applyFont="1" applyBorder="1" applyAlignment="1">
      <alignment horizontal="left"/>
    </xf>
    <xf numFmtId="2" fontId="4" fillId="0" borderId="51" xfId="0" applyNumberFormat="1" applyFont="1" applyBorder="1" applyAlignment="1">
      <alignment horizontal="left"/>
    </xf>
    <xf numFmtId="0" fontId="2" fillId="0" borderId="4" xfId="0" applyFont="1" applyBorder="1" applyAlignment="1">
      <alignment horizontal="right" wrapText="1"/>
    </xf>
    <xf numFmtId="0" fontId="2" fillId="0" borderId="5" xfId="0" applyFont="1" applyBorder="1" applyAlignment="1">
      <alignment horizontal="right" wrapText="1"/>
    </xf>
    <xf numFmtId="0" fontId="2" fillId="0" borderId="6" xfId="0" applyFont="1" applyBorder="1" applyAlignment="1">
      <alignment horizontal="right" wrapText="1"/>
    </xf>
    <xf numFmtId="0" fontId="2" fillId="0" borderId="56" xfId="0" applyFont="1" applyBorder="1" applyAlignment="1">
      <alignment horizontal="left" vertical="top"/>
    </xf>
    <xf numFmtId="0" fontId="2" fillId="0" borderId="0" xfId="0" applyFont="1" applyAlignment="1">
      <alignment horizontal="left" vertical="top"/>
    </xf>
    <xf numFmtId="0" fontId="2" fillId="0" borderId="27" xfId="0" applyFont="1" applyBorder="1" applyAlignment="1">
      <alignment horizontal="left" vertical="top"/>
    </xf>
    <xf numFmtId="0" fontId="2" fillId="0" borderId="18" xfId="0" applyFont="1" applyBorder="1" applyAlignment="1">
      <alignment horizontal="right" vertical="top" wrapText="1"/>
    </xf>
    <xf numFmtId="0" fontId="2" fillId="0" borderId="19" xfId="0" applyFont="1" applyBorder="1" applyAlignment="1">
      <alignment horizontal="right" vertical="top" wrapText="1"/>
    </xf>
    <xf numFmtId="0" fontId="2" fillId="0" borderId="40" xfId="0" applyFont="1" applyBorder="1" applyAlignment="1">
      <alignment horizontal="right" vertical="top" wrapText="1"/>
    </xf>
    <xf numFmtId="0" fontId="2" fillId="0" borderId="28" xfId="0" applyFont="1" applyBorder="1" applyAlignment="1">
      <alignment horizontal="left" vertical="top" wrapText="1"/>
    </xf>
    <xf numFmtId="0" fontId="2" fillId="0" borderId="30" xfId="0" applyFont="1" applyBorder="1" applyAlignment="1">
      <alignment horizontal="left" vertical="top" wrapText="1"/>
    </xf>
    <xf numFmtId="0" fontId="2" fillId="0" borderId="36" xfId="0" applyFont="1" applyBorder="1" applyAlignment="1">
      <alignment horizontal="left" vertical="top" wrapText="1"/>
    </xf>
    <xf numFmtId="0" fontId="2" fillId="0" borderId="4" xfId="0" applyFont="1" applyBorder="1" applyAlignment="1">
      <alignment horizontal="right" vertical="top" wrapText="1"/>
    </xf>
    <xf numFmtId="0" fontId="2" fillId="0" borderId="5" xfId="0" applyFont="1" applyBorder="1" applyAlignment="1">
      <alignment horizontal="right" vertical="top" wrapText="1"/>
    </xf>
    <xf numFmtId="0" fontId="2" fillId="0" borderId="6" xfId="0" applyFont="1" applyBorder="1" applyAlignment="1">
      <alignment horizontal="right" vertical="top" wrapText="1"/>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4" xfId="0" applyFont="1" applyBorder="1" applyAlignment="1">
      <alignment horizontal="right" vertical="center"/>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4" borderId="9" xfId="0" applyFont="1" applyFill="1" applyBorder="1" applyAlignment="1">
      <alignment horizontal="left" vertical="center"/>
    </xf>
    <xf numFmtId="0" fontId="9" fillId="4" borderId="10" xfId="0" applyFont="1" applyFill="1" applyBorder="1" applyAlignment="1">
      <alignment horizontal="left" vertical="center"/>
    </xf>
    <xf numFmtId="0" fontId="5" fillId="0" borderId="15" xfId="0" applyFont="1" applyBorder="1" applyAlignment="1">
      <alignment horizontal="left" vertical="top" wrapText="1"/>
    </xf>
    <xf numFmtId="0" fontId="5" fillId="0" borderId="16"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29" xfId="0" applyFont="1" applyBorder="1" applyAlignment="1">
      <alignment horizontal="left" vertical="top" wrapText="1"/>
    </xf>
    <xf numFmtId="0" fontId="5" fillId="0" borderId="38" xfId="0" applyFont="1" applyBorder="1" applyAlignment="1">
      <alignment horizontal="left" vertical="top"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39" xfId="0" applyFont="1" applyBorder="1" applyAlignment="1">
      <alignment horizontal="center" vertical="center" wrapText="1"/>
    </xf>
    <xf numFmtId="2" fontId="2" fillId="0" borderId="29" xfId="0" applyNumberFormat="1" applyFont="1" applyBorder="1" applyAlignment="1">
      <alignment horizontal="center" vertical="center"/>
    </xf>
    <xf numFmtId="2" fontId="2" fillId="0" borderId="38" xfId="0" applyNumberFormat="1" applyFont="1" applyBorder="1" applyAlignment="1">
      <alignment horizontal="center" vertical="center"/>
    </xf>
    <xf numFmtId="2" fontId="2" fillId="0" borderId="35" xfId="0" applyNumberFormat="1" applyFont="1" applyBorder="1" applyAlignment="1">
      <alignment horizontal="center" vertical="center"/>
    </xf>
    <xf numFmtId="2" fontId="17" fillId="0" borderId="21" xfId="0" applyNumberFormat="1" applyFont="1" applyBorder="1" applyAlignment="1">
      <alignment horizontal="center" vertical="center"/>
    </xf>
    <xf numFmtId="2" fontId="17" fillId="0" borderId="22" xfId="0" applyNumberFormat="1" applyFont="1" applyBorder="1" applyAlignment="1">
      <alignment horizontal="center" vertical="center"/>
    </xf>
    <xf numFmtId="0" fontId="5" fillId="0" borderId="25" xfId="0" applyFont="1" applyBorder="1" applyAlignment="1">
      <alignment horizontal="left" vertical="top" wrapText="1"/>
    </xf>
    <xf numFmtId="0" fontId="5" fillId="0" borderId="23" xfId="0" applyFont="1" applyBorder="1" applyAlignment="1">
      <alignment horizontal="left" vertical="top" wrapText="1"/>
    </xf>
    <xf numFmtId="41" fontId="4" fillId="2" borderId="35" xfId="0" applyNumberFormat="1" applyFont="1" applyFill="1" applyBorder="1" applyAlignment="1">
      <alignment horizontal="right" wrapText="1"/>
    </xf>
    <xf numFmtId="164" fontId="4" fillId="2" borderId="8" xfId="0" applyNumberFormat="1" applyFont="1" applyFill="1" applyBorder="1" applyAlignment="1">
      <alignment horizontal="right" wrapText="1"/>
    </xf>
    <xf numFmtId="164" fontId="4" fillId="2" borderId="32" xfId="0" applyNumberFormat="1" applyFont="1" applyFill="1" applyBorder="1" applyAlignment="1">
      <alignment horizontal="right" wrapText="1"/>
    </xf>
    <xf numFmtId="41" fontId="4" fillId="2" borderId="32" xfId="0" applyNumberFormat="1" applyFont="1" applyFill="1" applyBorder="1" applyAlignment="1">
      <alignment horizontal="right" wrapText="1"/>
    </xf>
    <xf numFmtId="41" fontId="4" fillId="2" borderId="33" xfId="0" applyNumberFormat="1" applyFont="1" applyFill="1" applyBorder="1" applyAlignment="1">
      <alignment horizontal="right" wrapText="1"/>
    </xf>
    <xf numFmtId="164" fontId="4" fillId="0" borderId="10" xfId="0" applyNumberFormat="1" applyFont="1" applyFill="1" applyBorder="1" applyAlignment="1">
      <alignment horizontal="right" wrapText="1"/>
    </xf>
    <xf numFmtId="4" fontId="4" fillId="0" borderId="10" xfId="0" applyNumberFormat="1" applyFont="1" applyBorder="1" applyAlignment="1">
      <alignment wrapText="1"/>
    </xf>
    <xf numFmtId="41" fontId="4" fillId="0" borderId="10" xfId="0" applyNumberFormat="1" applyFont="1" applyBorder="1" applyAlignment="1" applyProtection="1">
      <alignment horizontal="right" wrapText="1"/>
      <protection locked="0"/>
    </xf>
    <xf numFmtId="41" fontId="4" fillId="0" borderId="10" xfId="0" applyNumberFormat="1" applyFont="1" applyFill="1" applyBorder="1" applyAlignment="1">
      <alignment horizontal="right" wrapText="1"/>
    </xf>
    <xf numFmtId="41" fontId="4" fillId="0" borderId="11" xfId="0" applyNumberFormat="1" applyFont="1" applyFill="1" applyBorder="1" applyAlignment="1">
      <alignment horizontal="right" wrapText="1"/>
    </xf>
    <xf numFmtId="0" fontId="4" fillId="0" borderId="10" xfId="1" applyNumberFormat="1" applyFont="1" applyFill="1" applyBorder="1" applyAlignment="1" applyProtection="1">
      <alignment horizontal="right"/>
    </xf>
    <xf numFmtId="4" fontId="4" fillId="0" borderId="10" xfId="0" applyNumberFormat="1" applyFont="1" applyBorder="1" applyAlignment="1">
      <alignment horizontal="right" wrapText="1"/>
    </xf>
    <xf numFmtId="167" fontId="4" fillId="2" borderId="8" xfId="0" applyNumberFormat="1" applyFont="1" applyFill="1" applyBorder="1" applyAlignment="1">
      <alignment horizontal="right" wrapText="1"/>
    </xf>
    <xf numFmtId="41" fontId="4" fillId="2" borderId="62" xfId="0" applyNumberFormat="1" applyFont="1" applyFill="1" applyBorder="1" applyAlignment="1">
      <alignment horizontal="right" wrapText="1"/>
    </xf>
    <xf numFmtId="41" fontId="2" fillId="2" borderId="33" xfId="0" applyNumberFormat="1" applyFont="1" applyFill="1" applyBorder="1" applyAlignment="1">
      <alignment horizontal="center" vertical="center" wrapText="1"/>
    </xf>
    <xf numFmtId="41" fontId="0" fillId="2" borderId="17" xfId="0" applyNumberFormat="1" applyFill="1" applyBorder="1" applyAlignment="1">
      <alignment wrapText="1"/>
    </xf>
    <xf numFmtId="41" fontId="3" fillId="2" borderId="17" xfId="0" applyNumberFormat="1" applyFont="1" applyFill="1" applyBorder="1" applyAlignment="1">
      <alignment vertical="top" wrapText="1"/>
    </xf>
    <xf numFmtId="41" fontId="2" fillId="0" borderId="27" xfId="0" applyNumberFormat="1" applyFont="1" applyBorder="1" applyAlignment="1">
      <alignment wrapText="1"/>
    </xf>
    <xf numFmtId="41" fontId="2" fillId="0" borderId="45" xfId="0" applyNumberFormat="1" applyFont="1" applyBorder="1" applyAlignment="1">
      <alignment horizontal="right" wrapText="1"/>
    </xf>
    <xf numFmtId="41" fontId="2" fillId="2" borderId="5" xfId="0" applyNumberFormat="1" applyFont="1" applyFill="1" applyBorder="1" applyAlignment="1">
      <alignment vertical="center" wrapText="1"/>
    </xf>
    <xf numFmtId="41" fontId="2" fillId="2" borderId="30" xfId="0" applyNumberFormat="1" applyFont="1" applyFill="1" applyBorder="1" applyAlignment="1">
      <alignment vertical="center" wrapText="1"/>
    </xf>
    <xf numFmtId="4" fontId="4" fillId="0" borderId="10" xfId="0" applyNumberFormat="1" applyFont="1" applyBorder="1" applyAlignment="1">
      <alignment horizontal="right"/>
    </xf>
    <xf numFmtId="3" fontId="4" fillId="0" borderId="10" xfId="0" applyNumberFormat="1" applyFont="1" applyBorder="1" applyAlignment="1">
      <alignment horizontal="right"/>
    </xf>
    <xf numFmtId="41" fontId="4" fillId="0" borderId="11" xfId="0" applyNumberFormat="1" applyFont="1" applyBorder="1"/>
    <xf numFmtId="4" fontId="4" fillId="0" borderId="8" xfId="0" applyNumberFormat="1" applyFont="1" applyFill="1" applyBorder="1" applyAlignment="1">
      <alignment horizontal="right"/>
    </xf>
    <xf numFmtId="3" fontId="4" fillId="0" borderId="8" xfId="0" applyNumberFormat="1" applyFont="1" applyFill="1" applyBorder="1" applyAlignment="1">
      <alignment horizontal="right"/>
    </xf>
    <xf numFmtId="41" fontId="4" fillId="0" borderId="34" xfId="0" applyNumberFormat="1" applyFont="1" applyFill="1" applyBorder="1"/>
    <xf numFmtId="3" fontId="4" fillId="0" borderId="10" xfId="0" applyNumberFormat="1" applyFont="1" applyBorder="1" applyAlignment="1" applyProtection="1">
      <alignment horizontal="right" wrapText="1"/>
      <protection locked="0"/>
    </xf>
    <xf numFmtId="4" fontId="4" fillId="0" borderId="13" xfId="0" applyNumberFormat="1" applyFont="1" applyBorder="1" applyAlignment="1">
      <alignment horizontal="right" wrapText="1"/>
    </xf>
    <xf numFmtId="3" fontId="4" fillId="0" borderId="13" xfId="0" applyNumberFormat="1" applyFont="1" applyBorder="1" applyAlignment="1" applyProtection="1">
      <alignment horizontal="right" wrapText="1"/>
      <protection locked="0"/>
    </xf>
    <xf numFmtId="41" fontId="4" fillId="0" borderId="14" xfId="0" applyNumberFormat="1" applyFont="1" applyBorder="1" applyAlignment="1">
      <alignment horizontal="right" wrapText="1"/>
    </xf>
    <xf numFmtId="4" fontId="4" fillId="2" borderId="13" xfId="0" applyNumberFormat="1" applyFont="1" applyFill="1" applyBorder="1" applyAlignment="1">
      <alignment horizontal="right" wrapText="1"/>
    </xf>
    <xf numFmtId="3" fontId="4" fillId="2" borderId="13" xfId="0" applyNumberFormat="1" applyFont="1" applyFill="1" applyBorder="1" applyAlignment="1">
      <alignment horizontal="right" wrapText="1"/>
    </xf>
    <xf numFmtId="167" fontId="4" fillId="2" borderId="10" xfId="0" applyNumberFormat="1" applyFont="1" applyFill="1" applyBorder="1" applyAlignment="1">
      <alignment horizontal="right" wrapText="1"/>
    </xf>
    <xf numFmtId="3" fontId="4" fillId="0" borderId="10" xfId="0" applyNumberFormat="1" applyFont="1" applyFill="1" applyBorder="1" applyAlignment="1">
      <alignment horizontal="right" wrapText="1"/>
    </xf>
    <xf numFmtId="3" fontId="4" fillId="2" borderId="32" xfId="0" applyNumberFormat="1" applyFont="1" applyFill="1" applyBorder="1" applyAlignment="1">
      <alignment horizontal="right" wrapText="1"/>
    </xf>
    <xf numFmtId="0" fontId="4" fillId="0" borderId="13" xfId="0" applyFont="1" applyBorder="1" applyAlignment="1">
      <alignment vertical="top" wrapText="1"/>
    </xf>
    <xf numFmtId="0" fontId="4" fillId="0" borderId="13" xfId="1" applyNumberFormat="1" applyFont="1" applyFill="1" applyBorder="1" applyAlignment="1" applyProtection="1">
      <alignment horizontal="right"/>
    </xf>
    <xf numFmtId="37" fontId="4" fillId="2" borderId="8" xfId="0" applyNumberFormat="1" applyFont="1" applyFill="1" applyBorder="1" applyAlignment="1">
      <alignment horizontal="right" wrapText="1"/>
    </xf>
    <xf numFmtId="37" fontId="4" fillId="2" borderId="10" xfId="0" applyNumberFormat="1" applyFont="1" applyFill="1" applyBorder="1" applyAlignment="1" applyProtection="1">
      <alignment horizontal="right" wrapText="1"/>
      <protection locked="0"/>
    </xf>
    <xf numFmtId="37" fontId="4" fillId="2" borderId="13" xfId="0" applyNumberFormat="1" applyFont="1" applyFill="1" applyBorder="1" applyAlignment="1" applyProtection="1">
      <alignment horizontal="right" wrapText="1"/>
      <protection locked="0"/>
    </xf>
    <xf numFmtId="4" fontId="4" fillId="0" borderId="8" xfId="0" applyNumberFormat="1" applyFont="1" applyBorder="1" applyAlignment="1">
      <alignment horizontal="right" wrapText="1"/>
    </xf>
    <xf numFmtId="41" fontId="4" fillId="0" borderId="8" xfId="0" applyNumberFormat="1" applyFont="1" applyBorder="1" applyAlignment="1" applyProtection="1">
      <alignment horizontal="right" wrapText="1"/>
      <protection locked="0"/>
    </xf>
    <xf numFmtId="41" fontId="4" fillId="0" borderId="34" xfId="0" applyNumberFormat="1" applyFont="1" applyBorder="1" applyAlignment="1">
      <alignment horizontal="right" wrapText="1"/>
    </xf>
    <xf numFmtId="41" fontId="4" fillId="0" borderId="11" xfId="0" applyNumberFormat="1" applyFont="1" applyBorder="1" applyAlignment="1">
      <alignment horizontal="right" wrapText="1"/>
    </xf>
    <xf numFmtId="4" fontId="4" fillId="0" borderId="10" xfId="0" applyNumberFormat="1" applyFont="1" applyFill="1" applyBorder="1" applyAlignment="1">
      <alignment horizontal="right" wrapText="1"/>
    </xf>
    <xf numFmtId="41" fontId="4" fillId="0" borderId="10" xfId="0" applyNumberFormat="1" applyFont="1" applyFill="1" applyBorder="1" applyAlignment="1" applyProtection="1">
      <alignment horizontal="right" wrapText="1"/>
      <protection locked="0"/>
    </xf>
    <xf numFmtId="4" fontId="4" fillId="0" borderId="13" xfId="0" applyNumberFormat="1" applyFont="1" applyBorder="1" applyAlignment="1">
      <alignment horizontal="right"/>
    </xf>
    <xf numFmtId="41" fontId="4" fillId="0" borderId="13" xfId="0" applyNumberFormat="1" applyFont="1" applyBorder="1" applyAlignment="1">
      <alignment horizontal="right"/>
    </xf>
    <xf numFmtId="41" fontId="4" fillId="0" borderId="33" xfId="0" applyNumberFormat="1" applyFont="1" applyFill="1" applyBorder="1"/>
    <xf numFmtId="0" fontId="4" fillId="0" borderId="16" xfId="1" applyNumberFormat="1" applyFont="1" applyFill="1" applyBorder="1" applyAlignment="1" applyProtection="1">
      <alignment horizontal="right"/>
    </xf>
    <xf numFmtId="4" fontId="4" fillId="0" borderId="16" xfId="0" applyNumberFormat="1" applyFont="1" applyFill="1" applyBorder="1" applyAlignment="1">
      <alignment horizontal="right" wrapText="1"/>
    </xf>
    <xf numFmtId="41" fontId="4" fillId="0" borderId="16" xfId="0" applyNumberFormat="1" applyFont="1" applyFill="1" applyBorder="1" applyAlignment="1" applyProtection="1">
      <alignment horizontal="right" wrapText="1"/>
      <protection locked="0"/>
    </xf>
    <xf numFmtId="41" fontId="4" fillId="0" borderId="17" xfId="0" applyNumberFormat="1" applyFont="1" applyFill="1" applyBorder="1" applyAlignment="1">
      <alignment horizontal="right" wrapText="1"/>
    </xf>
    <xf numFmtId="37" fontId="4" fillId="2" borderId="10" xfId="0" applyNumberFormat="1" applyFont="1" applyFill="1" applyBorder="1" applyAlignment="1">
      <alignment horizontal="right" wrapText="1"/>
    </xf>
  </cellXfs>
  <cellStyles count="3">
    <cellStyle name="Excel Built-in Normal" xfId="2"/>
    <cellStyle name="Normal" xfId="0" builtinId="0"/>
    <cellStyle name="Normal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TV8/AppData/Local/Microsoft/Windows/INetCache/Content.Outlook/FGQH7YC4/T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za"/>
      <sheetName val="Т2"/>
    </sheetNames>
    <sheetDataSet>
      <sheetData sheetId="0">
        <row r="1">
          <cell r="B1" t="str">
            <v>Оштина</v>
          </cell>
          <cell r="C1" t="str">
            <v>Municipality</v>
          </cell>
          <cell r="D1" t="str">
            <v>Код на Општина</v>
          </cell>
        </row>
        <row r="2">
          <cell r="B2" t="str">
            <v>Арачиново</v>
          </cell>
          <cell r="C2" t="str">
            <v>Arachinovo</v>
          </cell>
          <cell r="D2" t="str">
            <v>101</v>
          </cell>
        </row>
        <row r="3">
          <cell r="B3" t="str">
            <v>Берово</v>
          </cell>
          <cell r="C3" t="str">
            <v>Berovo</v>
          </cell>
          <cell r="D3" t="str">
            <v>102</v>
          </cell>
        </row>
        <row r="4">
          <cell r="B4" t="str">
            <v>Битола</v>
          </cell>
          <cell r="C4" t="str">
            <v>Bitola</v>
          </cell>
          <cell r="D4" t="str">
            <v>103</v>
          </cell>
        </row>
        <row r="5">
          <cell r="B5" t="str">
            <v>Богданци</v>
          </cell>
          <cell r="C5" t="str">
            <v>Bogdanci</v>
          </cell>
          <cell r="D5" t="str">
            <v>104</v>
          </cell>
        </row>
        <row r="6">
          <cell r="B6" t="str">
            <v>Боговиње</v>
          </cell>
          <cell r="C6" t="str">
            <v>Bogovinje</v>
          </cell>
          <cell r="D6" t="str">
            <v>105</v>
          </cell>
        </row>
        <row r="7">
          <cell r="B7" t="str">
            <v xml:space="preserve">Босилово </v>
          </cell>
          <cell r="C7" t="str">
            <v>Bosilovo</v>
          </cell>
          <cell r="D7" t="str">
            <v>106</v>
          </cell>
        </row>
        <row r="8">
          <cell r="B8" t="str">
            <v>Брвеница</v>
          </cell>
          <cell r="C8" t="str">
            <v>Brvenica</v>
          </cell>
          <cell r="D8" t="str">
            <v>107</v>
          </cell>
        </row>
        <row r="9">
          <cell r="B9" t="str">
            <v>Валандово</v>
          </cell>
          <cell r="C9" t="str">
            <v>Valandovo</v>
          </cell>
          <cell r="D9" t="str">
            <v>108</v>
          </cell>
        </row>
        <row r="10">
          <cell r="B10" t="str">
            <v>Василево</v>
          </cell>
          <cell r="C10" t="str">
            <v>Vasilevo</v>
          </cell>
          <cell r="D10" t="str">
            <v>109</v>
          </cell>
        </row>
        <row r="11">
          <cell r="B11" t="str">
            <v xml:space="preserve">Вевчани </v>
          </cell>
          <cell r="C11" t="str">
            <v>Vevchani</v>
          </cell>
          <cell r="D11" t="str">
            <v>110</v>
          </cell>
        </row>
        <row r="12">
          <cell r="B12" t="str">
            <v>Велес</v>
          </cell>
          <cell r="C12" t="str">
            <v>Veles</v>
          </cell>
          <cell r="D12" t="str">
            <v>111</v>
          </cell>
        </row>
        <row r="13">
          <cell r="B13" t="str">
            <v xml:space="preserve">Виница </v>
          </cell>
          <cell r="C13" t="str">
            <v>Vinica</v>
          </cell>
          <cell r="D13" t="str">
            <v>112</v>
          </cell>
        </row>
        <row r="14">
          <cell r="B14" t="str">
            <v>Врапчиште</v>
          </cell>
          <cell r="C14" t="str">
            <v>Vrapchiste</v>
          </cell>
          <cell r="D14" t="str">
            <v>114</v>
          </cell>
        </row>
        <row r="15">
          <cell r="B15" t="str">
            <v xml:space="preserve">Гевгелија </v>
          </cell>
          <cell r="C15" t="str">
            <v>Gevgelija</v>
          </cell>
          <cell r="D15" t="str">
            <v>115</v>
          </cell>
        </row>
        <row r="16">
          <cell r="B16" t="str">
            <v>Гостивар</v>
          </cell>
          <cell r="C16" t="str">
            <v>Gostivar</v>
          </cell>
          <cell r="D16" t="str">
            <v>116</v>
          </cell>
        </row>
        <row r="17">
          <cell r="B17" t="str">
            <v>Градско</v>
          </cell>
          <cell r="C17" t="str">
            <v>Gradsko</v>
          </cell>
          <cell r="D17" t="str">
            <v>117</v>
          </cell>
        </row>
        <row r="18">
          <cell r="B18" t="str">
            <v>Дебар</v>
          </cell>
          <cell r="C18" t="str">
            <v>Debar</v>
          </cell>
          <cell r="D18" t="str">
            <v>118</v>
          </cell>
        </row>
        <row r="19">
          <cell r="B19" t="str">
            <v xml:space="preserve">Дебарца </v>
          </cell>
          <cell r="C19" t="str">
            <v>Debarca</v>
          </cell>
          <cell r="D19" t="str">
            <v>119</v>
          </cell>
        </row>
        <row r="20">
          <cell r="B20" t="str">
            <v>Делчево</v>
          </cell>
          <cell r="C20" t="str">
            <v>Delchevo</v>
          </cell>
          <cell r="D20" t="str">
            <v>120</v>
          </cell>
        </row>
        <row r="21">
          <cell r="B21" t="str">
            <v>Демир Капија</v>
          </cell>
          <cell r="C21" t="str">
            <v>Demir Kapija</v>
          </cell>
          <cell r="D21" t="str">
            <v>121</v>
          </cell>
        </row>
        <row r="22">
          <cell r="B22" t="str">
            <v>Демир Хисар</v>
          </cell>
          <cell r="C22" t="str">
            <v>Demir Hisar</v>
          </cell>
          <cell r="D22" t="str">
            <v>122</v>
          </cell>
        </row>
        <row r="23">
          <cell r="B23" t="str">
            <v>Дојран</v>
          </cell>
          <cell r="C23" t="str">
            <v>Dojran</v>
          </cell>
          <cell r="D23" t="str">
            <v>123</v>
          </cell>
        </row>
        <row r="24">
          <cell r="B24" t="str">
            <v>Долнени</v>
          </cell>
          <cell r="C24" t="str">
            <v>Dolneni</v>
          </cell>
          <cell r="D24" t="str">
            <v>124</v>
          </cell>
        </row>
        <row r="25">
          <cell r="B25" t="str">
            <v>Желино</v>
          </cell>
          <cell r="C25" t="str">
            <v>Zelino</v>
          </cell>
          <cell r="D25" t="str">
            <v>126</v>
          </cell>
        </row>
        <row r="26">
          <cell r="B26" t="str">
            <v>Зелениково</v>
          </cell>
          <cell r="C26" t="str">
            <v>Zelenikovo</v>
          </cell>
          <cell r="D26" t="str">
            <v>128</v>
          </cell>
        </row>
        <row r="27">
          <cell r="B27" t="str">
            <v>Зрновци</v>
          </cell>
          <cell r="C27" t="str">
            <v>Zrnovci</v>
          </cell>
          <cell r="D27" t="str">
            <v>129</v>
          </cell>
        </row>
        <row r="28">
          <cell r="B28" t="str">
            <v xml:space="preserve">Илинден </v>
          </cell>
          <cell r="C28" t="str">
            <v>Ilinden</v>
          </cell>
          <cell r="D28" t="str">
            <v>130</v>
          </cell>
        </row>
        <row r="29">
          <cell r="B29" t="str">
            <v>Јагуновце</v>
          </cell>
          <cell r="C29" t="str">
            <v>Jagunovce</v>
          </cell>
          <cell r="D29" t="str">
            <v>131</v>
          </cell>
        </row>
        <row r="30">
          <cell r="B30" t="str">
            <v>Кавадарци</v>
          </cell>
          <cell r="C30" t="str">
            <v>Kavadarci</v>
          </cell>
          <cell r="D30" t="str">
            <v>132</v>
          </cell>
        </row>
        <row r="31">
          <cell r="B31" t="str">
            <v>Карабинци</v>
          </cell>
          <cell r="C31" t="str">
            <v>Karbinci</v>
          </cell>
          <cell r="D31" t="str">
            <v>133</v>
          </cell>
        </row>
        <row r="32">
          <cell r="B32" t="str">
            <v>Кичево</v>
          </cell>
          <cell r="C32" t="str">
            <v>Kichevo</v>
          </cell>
          <cell r="D32" t="str">
            <v>134</v>
          </cell>
        </row>
        <row r="33">
          <cell r="B33" t="str">
            <v>Конче</v>
          </cell>
          <cell r="C33" t="str">
            <v>Konche</v>
          </cell>
          <cell r="D33" t="str">
            <v>135</v>
          </cell>
        </row>
        <row r="34">
          <cell r="B34" t="str">
            <v>Кочани</v>
          </cell>
          <cell r="C34" t="str">
            <v>Kochani</v>
          </cell>
          <cell r="D34" t="str">
            <v>136</v>
          </cell>
        </row>
        <row r="35">
          <cell r="B35" t="str">
            <v>Кратово</v>
          </cell>
          <cell r="C35" t="str">
            <v>Kratovo</v>
          </cell>
          <cell r="D35" t="str">
            <v>137</v>
          </cell>
        </row>
        <row r="36">
          <cell r="B36" t="str">
            <v>Крива Паланка</v>
          </cell>
          <cell r="C36" t="str">
            <v>Kriva Palanka</v>
          </cell>
          <cell r="D36" t="str">
            <v>138</v>
          </cell>
        </row>
        <row r="37">
          <cell r="B37" t="str">
            <v>Кривогаштани</v>
          </cell>
          <cell r="C37" t="str">
            <v>Krivogashtani</v>
          </cell>
          <cell r="D37" t="str">
            <v>139</v>
          </cell>
        </row>
        <row r="38">
          <cell r="B38" t="str">
            <v>Крушево</v>
          </cell>
          <cell r="C38" t="str">
            <v>Krushevo</v>
          </cell>
          <cell r="D38" t="str">
            <v>140</v>
          </cell>
        </row>
        <row r="39">
          <cell r="B39" t="str">
            <v>Куманово</v>
          </cell>
          <cell r="C39" t="str">
            <v>Kumanovo</v>
          </cell>
          <cell r="D39" t="str">
            <v>141</v>
          </cell>
        </row>
        <row r="40">
          <cell r="B40" t="str">
            <v>Липково</v>
          </cell>
          <cell r="C40" t="str">
            <v>Lipkovo</v>
          </cell>
          <cell r="D40" t="str">
            <v>142</v>
          </cell>
        </row>
        <row r="41">
          <cell r="B41" t="str">
            <v>Лозово</v>
          </cell>
          <cell r="C41" t="str">
            <v>Lozovo</v>
          </cell>
          <cell r="D41" t="str">
            <v>143</v>
          </cell>
        </row>
        <row r="42">
          <cell r="B42" t="str">
            <v>Маврово и Ростуша</v>
          </cell>
          <cell r="C42" t="str">
            <v>Mavrovo I Rostusha</v>
          </cell>
          <cell r="D42" t="str">
            <v>144</v>
          </cell>
        </row>
        <row r="43">
          <cell r="B43" t="str">
            <v xml:space="preserve">Македонски Брод </v>
          </cell>
          <cell r="C43" t="str">
            <v>Makedonski Brod</v>
          </cell>
          <cell r="D43" t="str">
            <v>145</v>
          </cell>
        </row>
        <row r="44">
          <cell r="B44" t="str">
            <v>Македонска Каменица</v>
          </cell>
          <cell r="C44" t="str">
            <v>Makedonska Kamenica</v>
          </cell>
          <cell r="D44" t="str">
            <v>146</v>
          </cell>
        </row>
        <row r="45">
          <cell r="B45" t="str">
            <v>Могила</v>
          </cell>
          <cell r="C45" t="str">
            <v>Mogila</v>
          </cell>
          <cell r="D45" t="str">
            <v>147</v>
          </cell>
        </row>
        <row r="46">
          <cell r="B46" t="str">
            <v>Неготино</v>
          </cell>
          <cell r="C46" t="str">
            <v>Negotino</v>
          </cell>
          <cell r="D46" t="str">
            <v>148</v>
          </cell>
        </row>
        <row r="47">
          <cell r="B47" t="str">
            <v>Новаци</v>
          </cell>
          <cell r="C47" t="str">
            <v>Novaci</v>
          </cell>
          <cell r="D47" t="str">
            <v>149</v>
          </cell>
        </row>
        <row r="48">
          <cell r="B48" t="str">
            <v>Ново Село</v>
          </cell>
          <cell r="C48" t="str">
            <v>Novo Selo</v>
          </cell>
          <cell r="D48" t="str">
            <v>150</v>
          </cell>
        </row>
        <row r="49">
          <cell r="B49" t="str">
            <v>Охрид</v>
          </cell>
          <cell r="C49" t="str">
            <v>Ohrid</v>
          </cell>
          <cell r="D49" t="str">
            <v>152</v>
          </cell>
        </row>
        <row r="50">
          <cell r="B50" t="str">
            <v>Петровец</v>
          </cell>
          <cell r="C50" t="str">
            <v>Petrovec</v>
          </cell>
          <cell r="D50" t="str">
            <v>153</v>
          </cell>
        </row>
        <row r="51">
          <cell r="B51" t="str">
            <v>Пехчево</v>
          </cell>
          <cell r="C51" t="str">
            <v>Pehchevo</v>
          </cell>
          <cell r="D51" t="str">
            <v>154</v>
          </cell>
        </row>
        <row r="52">
          <cell r="B52" t="str">
            <v>Пласница</v>
          </cell>
          <cell r="C52" t="str">
            <v>Plasnica</v>
          </cell>
          <cell r="D52" t="str">
            <v>155</v>
          </cell>
        </row>
        <row r="53">
          <cell r="B53" t="str">
            <v>Прилеп</v>
          </cell>
          <cell r="C53" t="str">
            <v>Prilep</v>
          </cell>
          <cell r="D53" t="str">
            <v>156</v>
          </cell>
        </row>
        <row r="54">
          <cell r="B54" t="str">
            <v>Пробиштип</v>
          </cell>
          <cell r="C54" t="str">
            <v>Probishtip</v>
          </cell>
          <cell r="D54" t="str">
            <v>157</v>
          </cell>
        </row>
        <row r="55">
          <cell r="B55" t="str">
            <v>Радовиш</v>
          </cell>
          <cell r="C55" t="str">
            <v>Radovish</v>
          </cell>
          <cell r="D55" t="str">
            <v>158</v>
          </cell>
        </row>
        <row r="56">
          <cell r="B56" t="str">
            <v>Ранковце</v>
          </cell>
          <cell r="C56" t="str">
            <v>Rankovce</v>
          </cell>
          <cell r="D56" t="str">
            <v>159</v>
          </cell>
        </row>
        <row r="57">
          <cell r="B57" t="str">
            <v>Ресен</v>
          </cell>
          <cell r="C57" t="str">
            <v>Resen</v>
          </cell>
          <cell r="D57" t="str">
            <v>160</v>
          </cell>
        </row>
        <row r="58">
          <cell r="B58" t="str">
            <v>Росоман</v>
          </cell>
          <cell r="C58" t="str">
            <v>Rosoman</v>
          </cell>
          <cell r="D58" t="str">
            <v>161</v>
          </cell>
        </row>
        <row r="59">
          <cell r="B59" t="str">
            <v>Старо Нагоричане</v>
          </cell>
          <cell r="C59" t="str">
            <v>Staro Nagorichane</v>
          </cell>
          <cell r="D59" t="str">
            <v>162</v>
          </cell>
        </row>
        <row r="60">
          <cell r="B60" t="str">
            <v>Свети Николе</v>
          </cell>
          <cell r="C60" t="str">
            <v>Sveti Nikole</v>
          </cell>
          <cell r="D60" t="str">
            <v>163</v>
          </cell>
        </row>
        <row r="61">
          <cell r="B61" t="str">
            <v>Сопиште</v>
          </cell>
          <cell r="C61" t="str">
            <v>Sopishte</v>
          </cell>
          <cell r="D61" t="str">
            <v>164</v>
          </cell>
        </row>
        <row r="62">
          <cell r="B62" t="str">
            <v>Струга</v>
          </cell>
          <cell r="C62" t="str">
            <v xml:space="preserve">Struga </v>
          </cell>
          <cell r="D62" t="str">
            <v>165</v>
          </cell>
        </row>
        <row r="63">
          <cell r="B63" t="str">
            <v xml:space="preserve">Струмица </v>
          </cell>
          <cell r="C63" t="str">
            <v xml:space="preserve">Strumica </v>
          </cell>
          <cell r="D63" t="str">
            <v>166</v>
          </cell>
        </row>
        <row r="64">
          <cell r="B64" t="str">
            <v>Студеничани</v>
          </cell>
          <cell r="C64" t="str">
            <v>Studenichani</v>
          </cell>
          <cell r="D64" t="str">
            <v>167</v>
          </cell>
        </row>
        <row r="65">
          <cell r="B65" t="str">
            <v xml:space="preserve">Теарце </v>
          </cell>
          <cell r="C65" t="str">
            <v>Tearce</v>
          </cell>
          <cell r="D65" t="str">
            <v>168</v>
          </cell>
        </row>
        <row r="66">
          <cell r="B66" t="str">
            <v>Тетово</v>
          </cell>
          <cell r="C66" t="str">
            <v>Tetovo</v>
          </cell>
          <cell r="D66" t="str">
            <v>169</v>
          </cell>
        </row>
        <row r="67">
          <cell r="B67" t="str">
            <v>Центар Жупа</v>
          </cell>
          <cell r="C67" t="str">
            <v>Centar Zhupa</v>
          </cell>
          <cell r="D67" t="str">
            <v>170</v>
          </cell>
        </row>
        <row r="68">
          <cell r="B68" t="str">
            <v>Чашка</v>
          </cell>
          <cell r="C68" t="str">
            <v>Chashka</v>
          </cell>
          <cell r="D68" t="str">
            <v>171</v>
          </cell>
        </row>
        <row r="69">
          <cell r="B69" t="str">
            <v>Чешиново и Облешево</v>
          </cell>
          <cell r="C69" t="str">
            <v>Cheshinovo I Obleshevo</v>
          </cell>
          <cell r="D69" t="str">
            <v>172</v>
          </cell>
        </row>
        <row r="70">
          <cell r="B70" t="str">
            <v>Чучер Сандево</v>
          </cell>
          <cell r="C70" t="str">
            <v>Chucher Sandevo</v>
          </cell>
          <cell r="D70" t="str">
            <v>173</v>
          </cell>
        </row>
        <row r="71">
          <cell r="B71" t="str">
            <v>Штип</v>
          </cell>
          <cell r="C71" t="str">
            <v>Shtip</v>
          </cell>
          <cell r="D71" t="str">
            <v>174</v>
          </cell>
        </row>
        <row r="72">
          <cell r="B72" t="str">
            <v>Аеродром</v>
          </cell>
          <cell r="C72" t="str">
            <v>Aerodrom</v>
          </cell>
          <cell r="D72" t="str">
            <v>175</v>
          </cell>
        </row>
        <row r="73">
          <cell r="B73" t="str">
            <v>Бутел</v>
          </cell>
          <cell r="C73" t="str">
            <v>Butel</v>
          </cell>
          <cell r="D73" t="str">
            <v>176</v>
          </cell>
        </row>
        <row r="74">
          <cell r="B74" t="str">
            <v>Гази Баба</v>
          </cell>
          <cell r="C74" t="str">
            <v>Gazi Baba</v>
          </cell>
          <cell r="D74" t="str">
            <v>177</v>
          </cell>
        </row>
        <row r="75">
          <cell r="B75" t="str">
            <v>Ѓорче Петров</v>
          </cell>
          <cell r="C75" t="str">
            <v>Gjorche Petrov</v>
          </cell>
          <cell r="D75" t="str">
            <v>178</v>
          </cell>
        </row>
        <row r="76">
          <cell r="B76" t="str">
            <v>Карпош</v>
          </cell>
          <cell r="C76" t="str">
            <v>Karposh</v>
          </cell>
          <cell r="D76" t="str">
            <v>179</v>
          </cell>
        </row>
        <row r="77">
          <cell r="B77" t="str">
            <v xml:space="preserve">Кисела Вода </v>
          </cell>
          <cell r="C77" t="str">
            <v>Kisela Voda</v>
          </cell>
          <cell r="D77" t="str">
            <v>180</v>
          </cell>
        </row>
        <row r="78">
          <cell r="B78" t="str">
            <v>Сарај</v>
          </cell>
          <cell r="C78" t="str">
            <v>Saraj</v>
          </cell>
          <cell r="D78" t="str">
            <v>181</v>
          </cell>
        </row>
        <row r="79">
          <cell r="B79" t="str">
            <v xml:space="preserve">Центар </v>
          </cell>
          <cell r="C79" t="str">
            <v>Centar</v>
          </cell>
          <cell r="D79" t="str">
            <v>182</v>
          </cell>
        </row>
        <row r="80">
          <cell r="B80" t="str">
            <v>Чаир</v>
          </cell>
          <cell r="C80" t="str">
            <v>Chair</v>
          </cell>
          <cell r="D80" t="str">
            <v>183</v>
          </cell>
        </row>
        <row r="81">
          <cell r="B81" t="str">
            <v>Шуто Оризари</v>
          </cell>
          <cell r="C81" t="str">
            <v>Shuto Orizari</v>
          </cell>
          <cell r="D81" t="str">
            <v>184</v>
          </cell>
        </row>
        <row r="82">
          <cell r="B82" t="str">
            <v>Град Скопје</v>
          </cell>
          <cell r="C82" t="str">
            <v>Grad Skopje</v>
          </cell>
          <cell r="D82" t="str">
            <v>185</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93"/>
  <sheetViews>
    <sheetView tabSelected="1" view="pageBreakPreview" zoomScaleNormal="115" zoomScaleSheetLayoutView="100" zoomScalePageLayoutView="40" workbookViewId="0">
      <selection activeCell="J83" sqref="J83"/>
    </sheetView>
  </sheetViews>
  <sheetFormatPr defaultRowHeight="18" x14ac:dyDescent="0.35"/>
  <cols>
    <col min="1" max="1" width="3.42578125" style="1" customWidth="1"/>
    <col min="2" max="2" width="7.7109375" style="55" customWidth="1"/>
    <col min="3" max="3" width="8.5703125" style="55" customWidth="1"/>
    <col min="4" max="4" width="64.140625" style="56" customWidth="1"/>
    <col min="5" max="5" width="10" style="55" customWidth="1"/>
    <col min="6" max="6" width="18.140625" style="16" customWidth="1"/>
    <col min="7" max="7" width="15.42578125" style="244" customWidth="1"/>
    <col min="8" max="8" width="21.5703125" style="57" customWidth="1"/>
    <col min="9" max="9" width="11.5703125" style="2" bestFit="1" customWidth="1"/>
    <col min="10" max="37" width="9.140625" style="2"/>
    <col min="250" max="250" width="3.42578125" customWidth="1"/>
    <col min="251" max="251" width="7" customWidth="1"/>
    <col min="252" max="252" width="9.85546875" customWidth="1"/>
    <col min="253" max="253" width="64.140625" customWidth="1"/>
    <col min="254" max="254" width="11.42578125" customWidth="1"/>
    <col min="255" max="255" width="12.85546875" customWidth="1"/>
    <col min="256" max="256" width="15.42578125" customWidth="1"/>
    <col min="257" max="257" width="19.42578125" customWidth="1"/>
    <col min="258" max="258" width="13.85546875" customWidth="1"/>
    <col min="506" max="506" width="3.42578125" customWidth="1"/>
    <col min="507" max="507" width="7" customWidth="1"/>
    <col min="508" max="508" width="9.85546875" customWidth="1"/>
    <col min="509" max="509" width="64.140625" customWidth="1"/>
    <col min="510" max="510" width="11.42578125" customWidth="1"/>
    <col min="511" max="511" width="12.85546875" customWidth="1"/>
    <col min="512" max="512" width="15.42578125" customWidth="1"/>
    <col min="513" max="513" width="19.42578125" customWidth="1"/>
    <col min="514" max="514" width="13.85546875" customWidth="1"/>
    <col min="762" max="762" width="3.42578125" customWidth="1"/>
    <col min="763" max="763" width="7" customWidth="1"/>
    <col min="764" max="764" width="9.85546875" customWidth="1"/>
    <col min="765" max="765" width="64.140625" customWidth="1"/>
    <col min="766" max="766" width="11.42578125" customWidth="1"/>
    <col min="767" max="767" width="12.85546875" customWidth="1"/>
    <col min="768" max="768" width="15.42578125" customWidth="1"/>
    <col min="769" max="769" width="19.42578125" customWidth="1"/>
    <col min="770" max="770" width="13.85546875" customWidth="1"/>
    <col min="1018" max="1018" width="3.42578125" customWidth="1"/>
    <col min="1019" max="1019" width="7" customWidth="1"/>
    <col min="1020" max="1020" width="9.85546875" customWidth="1"/>
    <col min="1021" max="1021" width="64.140625" customWidth="1"/>
    <col min="1022" max="1022" width="11.42578125" customWidth="1"/>
    <col min="1023" max="1023" width="12.85546875" customWidth="1"/>
    <col min="1024" max="1024" width="15.42578125" customWidth="1"/>
    <col min="1025" max="1025" width="19.42578125" customWidth="1"/>
    <col min="1026" max="1026" width="13.85546875" customWidth="1"/>
    <col min="1274" max="1274" width="3.42578125" customWidth="1"/>
    <col min="1275" max="1275" width="7" customWidth="1"/>
    <col min="1276" max="1276" width="9.85546875" customWidth="1"/>
    <col min="1277" max="1277" width="64.140625" customWidth="1"/>
    <col min="1278" max="1278" width="11.42578125" customWidth="1"/>
    <col min="1279" max="1279" width="12.85546875" customWidth="1"/>
    <col min="1280" max="1280" width="15.42578125" customWidth="1"/>
    <col min="1281" max="1281" width="19.42578125" customWidth="1"/>
    <col min="1282" max="1282" width="13.85546875" customWidth="1"/>
    <col min="1530" max="1530" width="3.42578125" customWidth="1"/>
    <col min="1531" max="1531" width="7" customWidth="1"/>
    <col min="1532" max="1532" width="9.85546875" customWidth="1"/>
    <col min="1533" max="1533" width="64.140625" customWidth="1"/>
    <col min="1534" max="1534" width="11.42578125" customWidth="1"/>
    <col min="1535" max="1535" width="12.85546875" customWidth="1"/>
    <col min="1536" max="1536" width="15.42578125" customWidth="1"/>
    <col min="1537" max="1537" width="19.42578125" customWidth="1"/>
    <col min="1538" max="1538" width="13.85546875" customWidth="1"/>
    <col min="1786" max="1786" width="3.42578125" customWidth="1"/>
    <col min="1787" max="1787" width="7" customWidth="1"/>
    <col min="1788" max="1788" width="9.85546875" customWidth="1"/>
    <col min="1789" max="1789" width="64.140625" customWidth="1"/>
    <col min="1790" max="1790" width="11.42578125" customWidth="1"/>
    <col min="1791" max="1791" width="12.85546875" customWidth="1"/>
    <col min="1792" max="1792" width="15.42578125" customWidth="1"/>
    <col min="1793" max="1793" width="19.42578125" customWidth="1"/>
    <col min="1794" max="1794" width="13.85546875" customWidth="1"/>
    <col min="2042" max="2042" width="3.42578125" customWidth="1"/>
    <col min="2043" max="2043" width="7" customWidth="1"/>
    <col min="2044" max="2044" width="9.85546875" customWidth="1"/>
    <col min="2045" max="2045" width="64.140625" customWidth="1"/>
    <col min="2046" max="2046" width="11.42578125" customWidth="1"/>
    <col min="2047" max="2047" width="12.85546875" customWidth="1"/>
    <col min="2048" max="2048" width="15.42578125" customWidth="1"/>
    <col min="2049" max="2049" width="19.42578125" customWidth="1"/>
    <col min="2050" max="2050" width="13.85546875" customWidth="1"/>
    <col min="2298" max="2298" width="3.42578125" customWidth="1"/>
    <col min="2299" max="2299" width="7" customWidth="1"/>
    <col min="2300" max="2300" width="9.85546875" customWidth="1"/>
    <col min="2301" max="2301" width="64.140625" customWidth="1"/>
    <col min="2302" max="2302" width="11.42578125" customWidth="1"/>
    <col min="2303" max="2303" width="12.85546875" customWidth="1"/>
    <col min="2304" max="2304" width="15.42578125" customWidth="1"/>
    <col min="2305" max="2305" width="19.42578125" customWidth="1"/>
    <col min="2306" max="2306" width="13.85546875" customWidth="1"/>
    <col min="2554" max="2554" width="3.42578125" customWidth="1"/>
    <col min="2555" max="2555" width="7" customWidth="1"/>
    <col min="2556" max="2556" width="9.85546875" customWidth="1"/>
    <col min="2557" max="2557" width="64.140625" customWidth="1"/>
    <col min="2558" max="2558" width="11.42578125" customWidth="1"/>
    <col min="2559" max="2559" width="12.85546875" customWidth="1"/>
    <col min="2560" max="2560" width="15.42578125" customWidth="1"/>
    <col min="2561" max="2561" width="19.42578125" customWidth="1"/>
    <col min="2562" max="2562" width="13.85546875" customWidth="1"/>
    <col min="2810" max="2810" width="3.42578125" customWidth="1"/>
    <col min="2811" max="2811" width="7" customWidth="1"/>
    <col min="2812" max="2812" width="9.85546875" customWidth="1"/>
    <col min="2813" max="2813" width="64.140625" customWidth="1"/>
    <col min="2814" max="2814" width="11.42578125" customWidth="1"/>
    <col min="2815" max="2815" width="12.85546875" customWidth="1"/>
    <col min="2816" max="2816" width="15.42578125" customWidth="1"/>
    <col min="2817" max="2817" width="19.42578125" customWidth="1"/>
    <col min="2818" max="2818" width="13.85546875" customWidth="1"/>
    <col min="3066" max="3066" width="3.42578125" customWidth="1"/>
    <col min="3067" max="3067" width="7" customWidth="1"/>
    <col min="3068" max="3068" width="9.85546875" customWidth="1"/>
    <col min="3069" max="3069" width="64.140625" customWidth="1"/>
    <col min="3070" max="3070" width="11.42578125" customWidth="1"/>
    <col min="3071" max="3071" width="12.85546875" customWidth="1"/>
    <col min="3072" max="3072" width="15.42578125" customWidth="1"/>
    <col min="3073" max="3073" width="19.42578125" customWidth="1"/>
    <col min="3074" max="3074" width="13.85546875" customWidth="1"/>
    <col min="3322" max="3322" width="3.42578125" customWidth="1"/>
    <col min="3323" max="3323" width="7" customWidth="1"/>
    <col min="3324" max="3324" width="9.85546875" customWidth="1"/>
    <col min="3325" max="3325" width="64.140625" customWidth="1"/>
    <col min="3326" max="3326" width="11.42578125" customWidth="1"/>
    <col min="3327" max="3327" width="12.85546875" customWidth="1"/>
    <col min="3328" max="3328" width="15.42578125" customWidth="1"/>
    <col min="3329" max="3329" width="19.42578125" customWidth="1"/>
    <col min="3330" max="3330" width="13.85546875" customWidth="1"/>
    <col min="3578" max="3578" width="3.42578125" customWidth="1"/>
    <col min="3579" max="3579" width="7" customWidth="1"/>
    <col min="3580" max="3580" width="9.85546875" customWidth="1"/>
    <col min="3581" max="3581" width="64.140625" customWidth="1"/>
    <col min="3582" max="3582" width="11.42578125" customWidth="1"/>
    <col min="3583" max="3583" width="12.85546875" customWidth="1"/>
    <col min="3584" max="3584" width="15.42578125" customWidth="1"/>
    <col min="3585" max="3585" width="19.42578125" customWidth="1"/>
    <col min="3586" max="3586" width="13.85546875" customWidth="1"/>
    <col min="3834" max="3834" width="3.42578125" customWidth="1"/>
    <col min="3835" max="3835" width="7" customWidth="1"/>
    <col min="3836" max="3836" width="9.85546875" customWidth="1"/>
    <col min="3837" max="3837" width="64.140625" customWidth="1"/>
    <col min="3838" max="3838" width="11.42578125" customWidth="1"/>
    <col min="3839" max="3839" width="12.85546875" customWidth="1"/>
    <col min="3840" max="3840" width="15.42578125" customWidth="1"/>
    <col min="3841" max="3841" width="19.42578125" customWidth="1"/>
    <col min="3842" max="3842" width="13.85546875" customWidth="1"/>
    <col min="4090" max="4090" width="3.42578125" customWidth="1"/>
    <col min="4091" max="4091" width="7" customWidth="1"/>
    <col min="4092" max="4092" width="9.85546875" customWidth="1"/>
    <col min="4093" max="4093" width="64.140625" customWidth="1"/>
    <col min="4094" max="4094" width="11.42578125" customWidth="1"/>
    <col min="4095" max="4095" width="12.85546875" customWidth="1"/>
    <col min="4096" max="4096" width="15.42578125" customWidth="1"/>
    <col min="4097" max="4097" width="19.42578125" customWidth="1"/>
    <col min="4098" max="4098" width="13.85546875" customWidth="1"/>
    <col min="4346" max="4346" width="3.42578125" customWidth="1"/>
    <col min="4347" max="4347" width="7" customWidth="1"/>
    <col min="4348" max="4348" width="9.85546875" customWidth="1"/>
    <col min="4349" max="4349" width="64.140625" customWidth="1"/>
    <col min="4350" max="4350" width="11.42578125" customWidth="1"/>
    <col min="4351" max="4351" width="12.85546875" customWidth="1"/>
    <col min="4352" max="4352" width="15.42578125" customWidth="1"/>
    <col min="4353" max="4353" width="19.42578125" customWidth="1"/>
    <col min="4354" max="4354" width="13.85546875" customWidth="1"/>
    <col min="4602" max="4602" width="3.42578125" customWidth="1"/>
    <col min="4603" max="4603" width="7" customWidth="1"/>
    <col min="4604" max="4604" width="9.85546875" customWidth="1"/>
    <col min="4605" max="4605" width="64.140625" customWidth="1"/>
    <col min="4606" max="4606" width="11.42578125" customWidth="1"/>
    <col min="4607" max="4607" width="12.85546875" customWidth="1"/>
    <col min="4608" max="4608" width="15.42578125" customWidth="1"/>
    <col min="4609" max="4609" width="19.42578125" customWidth="1"/>
    <col min="4610" max="4610" width="13.85546875" customWidth="1"/>
    <col min="4858" max="4858" width="3.42578125" customWidth="1"/>
    <col min="4859" max="4859" width="7" customWidth="1"/>
    <col min="4860" max="4860" width="9.85546875" customWidth="1"/>
    <col min="4861" max="4861" width="64.140625" customWidth="1"/>
    <col min="4862" max="4862" width="11.42578125" customWidth="1"/>
    <col min="4863" max="4863" width="12.85546875" customWidth="1"/>
    <col min="4864" max="4864" width="15.42578125" customWidth="1"/>
    <col min="4865" max="4865" width="19.42578125" customWidth="1"/>
    <col min="4866" max="4866" width="13.85546875" customWidth="1"/>
    <col min="5114" max="5114" width="3.42578125" customWidth="1"/>
    <col min="5115" max="5115" width="7" customWidth="1"/>
    <col min="5116" max="5116" width="9.85546875" customWidth="1"/>
    <col min="5117" max="5117" width="64.140625" customWidth="1"/>
    <col min="5118" max="5118" width="11.42578125" customWidth="1"/>
    <col min="5119" max="5119" width="12.85546875" customWidth="1"/>
    <col min="5120" max="5120" width="15.42578125" customWidth="1"/>
    <col min="5121" max="5121" width="19.42578125" customWidth="1"/>
    <col min="5122" max="5122" width="13.85546875" customWidth="1"/>
    <col min="5370" max="5370" width="3.42578125" customWidth="1"/>
    <col min="5371" max="5371" width="7" customWidth="1"/>
    <col min="5372" max="5372" width="9.85546875" customWidth="1"/>
    <col min="5373" max="5373" width="64.140625" customWidth="1"/>
    <col min="5374" max="5374" width="11.42578125" customWidth="1"/>
    <col min="5375" max="5375" width="12.85546875" customWidth="1"/>
    <col min="5376" max="5376" width="15.42578125" customWidth="1"/>
    <col min="5377" max="5377" width="19.42578125" customWidth="1"/>
    <col min="5378" max="5378" width="13.85546875" customWidth="1"/>
    <col min="5626" max="5626" width="3.42578125" customWidth="1"/>
    <col min="5627" max="5627" width="7" customWidth="1"/>
    <col min="5628" max="5628" width="9.85546875" customWidth="1"/>
    <col min="5629" max="5629" width="64.140625" customWidth="1"/>
    <col min="5630" max="5630" width="11.42578125" customWidth="1"/>
    <col min="5631" max="5631" width="12.85546875" customWidth="1"/>
    <col min="5632" max="5632" width="15.42578125" customWidth="1"/>
    <col min="5633" max="5633" width="19.42578125" customWidth="1"/>
    <col min="5634" max="5634" width="13.85546875" customWidth="1"/>
    <col min="5882" max="5882" width="3.42578125" customWidth="1"/>
    <col min="5883" max="5883" width="7" customWidth="1"/>
    <col min="5884" max="5884" width="9.85546875" customWidth="1"/>
    <col min="5885" max="5885" width="64.140625" customWidth="1"/>
    <col min="5886" max="5886" width="11.42578125" customWidth="1"/>
    <col min="5887" max="5887" width="12.85546875" customWidth="1"/>
    <col min="5888" max="5888" width="15.42578125" customWidth="1"/>
    <col min="5889" max="5889" width="19.42578125" customWidth="1"/>
    <col min="5890" max="5890" width="13.85546875" customWidth="1"/>
    <col min="6138" max="6138" width="3.42578125" customWidth="1"/>
    <col min="6139" max="6139" width="7" customWidth="1"/>
    <col min="6140" max="6140" width="9.85546875" customWidth="1"/>
    <col min="6141" max="6141" width="64.140625" customWidth="1"/>
    <col min="6142" max="6142" width="11.42578125" customWidth="1"/>
    <col min="6143" max="6143" width="12.85546875" customWidth="1"/>
    <col min="6144" max="6144" width="15.42578125" customWidth="1"/>
    <col min="6145" max="6145" width="19.42578125" customWidth="1"/>
    <col min="6146" max="6146" width="13.85546875" customWidth="1"/>
    <col min="6394" max="6394" width="3.42578125" customWidth="1"/>
    <col min="6395" max="6395" width="7" customWidth="1"/>
    <col min="6396" max="6396" width="9.85546875" customWidth="1"/>
    <col min="6397" max="6397" width="64.140625" customWidth="1"/>
    <col min="6398" max="6398" width="11.42578125" customWidth="1"/>
    <col min="6399" max="6399" width="12.85546875" customWidth="1"/>
    <col min="6400" max="6400" width="15.42578125" customWidth="1"/>
    <col min="6401" max="6401" width="19.42578125" customWidth="1"/>
    <col min="6402" max="6402" width="13.85546875" customWidth="1"/>
    <col min="6650" max="6650" width="3.42578125" customWidth="1"/>
    <col min="6651" max="6651" width="7" customWidth="1"/>
    <col min="6652" max="6652" width="9.85546875" customWidth="1"/>
    <col min="6653" max="6653" width="64.140625" customWidth="1"/>
    <col min="6654" max="6654" width="11.42578125" customWidth="1"/>
    <col min="6655" max="6655" width="12.85546875" customWidth="1"/>
    <col min="6656" max="6656" width="15.42578125" customWidth="1"/>
    <col min="6657" max="6657" width="19.42578125" customWidth="1"/>
    <col min="6658" max="6658" width="13.85546875" customWidth="1"/>
    <col min="6906" max="6906" width="3.42578125" customWidth="1"/>
    <col min="6907" max="6907" width="7" customWidth="1"/>
    <col min="6908" max="6908" width="9.85546875" customWidth="1"/>
    <col min="6909" max="6909" width="64.140625" customWidth="1"/>
    <col min="6910" max="6910" width="11.42578125" customWidth="1"/>
    <col min="6911" max="6911" width="12.85546875" customWidth="1"/>
    <col min="6912" max="6912" width="15.42578125" customWidth="1"/>
    <col min="6913" max="6913" width="19.42578125" customWidth="1"/>
    <col min="6914" max="6914" width="13.85546875" customWidth="1"/>
    <col min="7162" max="7162" width="3.42578125" customWidth="1"/>
    <col min="7163" max="7163" width="7" customWidth="1"/>
    <col min="7164" max="7164" width="9.85546875" customWidth="1"/>
    <col min="7165" max="7165" width="64.140625" customWidth="1"/>
    <col min="7166" max="7166" width="11.42578125" customWidth="1"/>
    <col min="7167" max="7167" width="12.85546875" customWidth="1"/>
    <col min="7168" max="7168" width="15.42578125" customWidth="1"/>
    <col min="7169" max="7169" width="19.42578125" customWidth="1"/>
    <col min="7170" max="7170" width="13.85546875" customWidth="1"/>
    <col min="7418" max="7418" width="3.42578125" customWidth="1"/>
    <col min="7419" max="7419" width="7" customWidth="1"/>
    <col min="7420" max="7420" width="9.85546875" customWidth="1"/>
    <col min="7421" max="7421" width="64.140625" customWidth="1"/>
    <col min="7422" max="7422" width="11.42578125" customWidth="1"/>
    <col min="7423" max="7423" width="12.85546875" customWidth="1"/>
    <col min="7424" max="7424" width="15.42578125" customWidth="1"/>
    <col min="7425" max="7425" width="19.42578125" customWidth="1"/>
    <col min="7426" max="7426" width="13.85546875" customWidth="1"/>
    <col min="7674" max="7674" width="3.42578125" customWidth="1"/>
    <col min="7675" max="7675" width="7" customWidth="1"/>
    <col min="7676" max="7676" width="9.85546875" customWidth="1"/>
    <col min="7677" max="7677" width="64.140625" customWidth="1"/>
    <col min="7678" max="7678" width="11.42578125" customWidth="1"/>
    <col min="7679" max="7679" width="12.85546875" customWidth="1"/>
    <col min="7680" max="7680" width="15.42578125" customWidth="1"/>
    <col min="7681" max="7681" width="19.42578125" customWidth="1"/>
    <col min="7682" max="7682" width="13.85546875" customWidth="1"/>
    <col min="7930" max="7930" width="3.42578125" customWidth="1"/>
    <col min="7931" max="7931" width="7" customWidth="1"/>
    <col min="7932" max="7932" width="9.85546875" customWidth="1"/>
    <col min="7933" max="7933" width="64.140625" customWidth="1"/>
    <col min="7934" max="7934" width="11.42578125" customWidth="1"/>
    <col min="7935" max="7935" width="12.85546875" customWidth="1"/>
    <col min="7936" max="7936" width="15.42578125" customWidth="1"/>
    <col min="7937" max="7937" width="19.42578125" customWidth="1"/>
    <col min="7938" max="7938" width="13.85546875" customWidth="1"/>
    <col min="8186" max="8186" width="3.42578125" customWidth="1"/>
    <col min="8187" max="8187" width="7" customWidth="1"/>
    <col min="8188" max="8188" width="9.85546875" customWidth="1"/>
    <col min="8189" max="8189" width="64.140625" customWidth="1"/>
    <col min="8190" max="8190" width="11.42578125" customWidth="1"/>
    <col min="8191" max="8191" width="12.85546875" customWidth="1"/>
    <col min="8192" max="8192" width="15.42578125" customWidth="1"/>
    <col min="8193" max="8193" width="19.42578125" customWidth="1"/>
    <col min="8194" max="8194" width="13.85546875" customWidth="1"/>
    <col min="8442" max="8442" width="3.42578125" customWidth="1"/>
    <col min="8443" max="8443" width="7" customWidth="1"/>
    <col min="8444" max="8444" width="9.85546875" customWidth="1"/>
    <col min="8445" max="8445" width="64.140625" customWidth="1"/>
    <col min="8446" max="8446" width="11.42578125" customWidth="1"/>
    <col min="8447" max="8447" width="12.85546875" customWidth="1"/>
    <col min="8448" max="8448" width="15.42578125" customWidth="1"/>
    <col min="8449" max="8449" width="19.42578125" customWidth="1"/>
    <col min="8450" max="8450" width="13.85546875" customWidth="1"/>
    <col min="8698" max="8698" width="3.42578125" customWidth="1"/>
    <col min="8699" max="8699" width="7" customWidth="1"/>
    <col min="8700" max="8700" width="9.85546875" customWidth="1"/>
    <col min="8701" max="8701" width="64.140625" customWidth="1"/>
    <col min="8702" max="8702" width="11.42578125" customWidth="1"/>
    <col min="8703" max="8703" width="12.85546875" customWidth="1"/>
    <col min="8704" max="8704" width="15.42578125" customWidth="1"/>
    <col min="8705" max="8705" width="19.42578125" customWidth="1"/>
    <col min="8706" max="8706" width="13.85546875" customWidth="1"/>
    <col min="8954" max="8954" width="3.42578125" customWidth="1"/>
    <col min="8955" max="8955" width="7" customWidth="1"/>
    <col min="8956" max="8956" width="9.85546875" customWidth="1"/>
    <col min="8957" max="8957" width="64.140625" customWidth="1"/>
    <col min="8958" max="8958" width="11.42578125" customWidth="1"/>
    <col min="8959" max="8959" width="12.85546875" customWidth="1"/>
    <col min="8960" max="8960" width="15.42578125" customWidth="1"/>
    <col min="8961" max="8961" width="19.42578125" customWidth="1"/>
    <col min="8962" max="8962" width="13.85546875" customWidth="1"/>
    <col min="9210" max="9210" width="3.42578125" customWidth="1"/>
    <col min="9211" max="9211" width="7" customWidth="1"/>
    <col min="9212" max="9212" width="9.85546875" customWidth="1"/>
    <col min="9213" max="9213" width="64.140625" customWidth="1"/>
    <col min="9214" max="9214" width="11.42578125" customWidth="1"/>
    <col min="9215" max="9215" width="12.85546875" customWidth="1"/>
    <col min="9216" max="9216" width="15.42578125" customWidth="1"/>
    <col min="9217" max="9217" width="19.42578125" customWidth="1"/>
    <col min="9218" max="9218" width="13.85546875" customWidth="1"/>
    <col min="9466" max="9466" width="3.42578125" customWidth="1"/>
    <col min="9467" max="9467" width="7" customWidth="1"/>
    <col min="9468" max="9468" width="9.85546875" customWidth="1"/>
    <col min="9469" max="9469" width="64.140625" customWidth="1"/>
    <col min="9470" max="9470" width="11.42578125" customWidth="1"/>
    <col min="9471" max="9471" width="12.85546875" customWidth="1"/>
    <col min="9472" max="9472" width="15.42578125" customWidth="1"/>
    <col min="9473" max="9473" width="19.42578125" customWidth="1"/>
    <col min="9474" max="9474" width="13.85546875" customWidth="1"/>
    <col min="9722" max="9722" width="3.42578125" customWidth="1"/>
    <col min="9723" max="9723" width="7" customWidth="1"/>
    <col min="9724" max="9724" width="9.85546875" customWidth="1"/>
    <col min="9725" max="9725" width="64.140625" customWidth="1"/>
    <col min="9726" max="9726" width="11.42578125" customWidth="1"/>
    <col min="9727" max="9727" width="12.85546875" customWidth="1"/>
    <col min="9728" max="9728" width="15.42578125" customWidth="1"/>
    <col min="9729" max="9729" width="19.42578125" customWidth="1"/>
    <col min="9730" max="9730" width="13.85546875" customWidth="1"/>
    <col min="9978" max="9978" width="3.42578125" customWidth="1"/>
    <col min="9979" max="9979" width="7" customWidth="1"/>
    <col min="9980" max="9980" width="9.85546875" customWidth="1"/>
    <col min="9981" max="9981" width="64.140625" customWidth="1"/>
    <col min="9982" max="9982" width="11.42578125" customWidth="1"/>
    <col min="9983" max="9983" width="12.85546875" customWidth="1"/>
    <col min="9984" max="9984" width="15.42578125" customWidth="1"/>
    <col min="9985" max="9985" width="19.42578125" customWidth="1"/>
    <col min="9986" max="9986" width="13.85546875" customWidth="1"/>
    <col min="10234" max="10234" width="3.42578125" customWidth="1"/>
    <col min="10235" max="10235" width="7" customWidth="1"/>
    <col min="10236" max="10236" width="9.85546875" customWidth="1"/>
    <col min="10237" max="10237" width="64.140625" customWidth="1"/>
    <col min="10238" max="10238" width="11.42578125" customWidth="1"/>
    <col min="10239" max="10239" width="12.85546875" customWidth="1"/>
    <col min="10240" max="10240" width="15.42578125" customWidth="1"/>
    <col min="10241" max="10241" width="19.42578125" customWidth="1"/>
    <col min="10242" max="10242" width="13.85546875" customWidth="1"/>
    <col min="10490" max="10490" width="3.42578125" customWidth="1"/>
    <col min="10491" max="10491" width="7" customWidth="1"/>
    <col min="10492" max="10492" width="9.85546875" customWidth="1"/>
    <col min="10493" max="10493" width="64.140625" customWidth="1"/>
    <col min="10494" max="10494" width="11.42578125" customWidth="1"/>
    <col min="10495" max="10495" width="12.85546875" customWidth="1"/>
    <col min="10496" max="10496" width="15.42578125" customWidth="1"/>
    <col min="10497" max="10497" width="19.42578125" customWidth="1"/>
    <col min="10498" max="10498" width="13.85546875" customWidth="1"/>
    <col min="10746" max="10746" width="3.42578125" customWidth="1"/>
    <col min="10747" max="10747" width="7" customWidth="1"/>
    <col min="10748" max="10748" width="9.85546875" customWidth="1"/>
    <col min="10749" max="10749" width="64.140625" customWidth="1"/>
    <col min="10750" max="10750" width="11.42578125" customWidth="1"/>
    <col min="10751" max="10751" width="12.85546875" customWidth="1"/>
    <col min="10752" max="10752" width="15.42578125" customWidth="1"/>
    <col min="10753" max="10753" width="19.42578125" customWidth="1"/>
    <col min="10754" max="10754" width="13.85546875" customWidth="1"/>
    <col min="11002" max="11002" width="3.42578125" customWidth="1"/>
    <col min="11003" max="11003" width="7" customWidth="1"/>
    <col min="11004" max="11004" width="9.85546875" customWidth="1"/>
    <col min="11005" max="11005" width="64.140625" customWidth="1"/>
    <col min="11006" max="11006" width="11.42578125" customWidth="1"/>
    <col min="11007" max="11007" width="12.85546875" customWidth="1"/>
    <col min="11008" max="11008" width="15.42578125" customWidth="1"/>
    <col min="11009" max="11009" width="19.42578125" customWidth="1"/>
    <col min="11010" max="11010" width="13.85546875" customWidth="1"/>
    <col min="11258" max="11258" width="3.42578125" customWidth="1"/>
    <col min="11259" max="11259" width="7" customWidth="1"/>
    <col min="11260" max="11260" width="9.85546875" customWidth="1"/>
    <col min="11261" max="11261" width="64.140625" customWidth="1"/>
    <col min="11262" max="11262" width="11.42578125" customWidth="1"/>
    <col min="11263" max="11263" width="12.85546875" customWidth="1"/>
    <col min="11264" max="11264" width="15.42578125" customWidth="1"/>
    <col min="11265" max="11265" width="19.42578125" customWidth="1"/>
    <col min="11266" max="11266" width="13.85546875" customWidth="1"/>
    <col min="11514" max="11514" width="3.42578125" customWidth="1"/>
    <col min="11515" max="11515" width="7" customWidth="1"/>
    <col min="11516" max="11516" width="9.85546875" customWidth="1"/>
    <col min="11517" max="11517" width="64.140625" customWidth="1"/>
    <col min="11518" max="11518" width="11.42578125" customWidth="1"/>
    <col min="11519" max="11519" width="12.85546875" customWidth="1"/>
    <col min="11520" max="11520" width="15.42578125" customWidth="1"/>
    <col min="11521" max="11521" width="19.42578125" customWidth="1"/>
    <col min="11522" max="11522" width="13.85546875" customWidth="1"/>
    <col min="11770" max="11770" width="3.42578125" customWidth="1"/>
    <col min="11771" max="11771" width="7" customWidth="1"/>
    <col min="11772" max="11772" width="9.85546875" customWidth="1"/>
    <col min="11773" max="11773" width="64.140625" customWidth="1"/>
    <col min="11774" max="11774" width="11.42578125" customWidth="1"/>
    <col min="11775" max="11775" width="12.85546875" customWidth="1"/>
    <col min="11776" max="11776" width="15.42578125" customWidth="1"/>
    <col min="11777" max="11777" width="19.42578125" customWidth="1"/>
    <col min="11778" max="11778" width="13.85546875" customWidth="1"/>
    <col min="12026" max="12026" width="3.42578125" customWidth="1"/>
    <col min="12027" max="12027" width="7" customWidth="1"/>
    <col min="12028" max="12028" width="9.85546875" customWidth="1"/>
    <col min="12029" max="12029" width="64.140625" customWidth="1"/>
    <col min="12030" max="12030" width="11.42578125" customWidth="1"/>
    <col min="12031" max="12031" width="12.85546875" customWidth="1"/>
    <col min="12032" max="12032" width="15.42578125" customWidth="1"/>
    <col min="12033" max="12033" width="19.42578125" customWidth="1"/>
    <col min="12034" max="12034" width="13.85546875" customWidth="1"/>
    <col min="12282" max="12282" width="3.42578125" customWidth="1"/>
    <col min="12283" max="12283" width="7" customWidth="1"/>
    <col min="12284" max="12284" width="9.85546875" customWidth="1"/>
    <col min="12285" max="12285" width="64.140625" customWidth="1"/>
    <col min="12286" max="12286" width="11.42578125" customWidth="1"/>
    <col min="12287" max="12287" width="12.85546875" customWidth="1"/>
    <col min="12288" max="12288" width="15.42578125" customWidth="1"/>
    <col min="12289" max="12289" width="19.42578125" customWidth="1"/>
    <col min="12290" max="12290" width="13.85546875" customWidth="1"/>
    <col min="12538" max="12538" width="3.42578125" customWidth="1"/>
    <col min="12539" max="12539" width="7" customWidth="1"/>
    <col min="12540" max="12540" width="9.85546875" customWidth="1"/>
    <col min="12541" max="12541" width="64.140625" customWidth="1"/>
    <col min="12542" max="12542" width="11.42578125" customWidth="1"/>
    <col min="12543" max="12543" width="12.85546875" customWidth="1"/>
    <col min="12544" max="12544" width="15.42578125" customWidth="1"/>
    <col min="12545" max="12545" width="19.42578125" customWidth="1"/>
    <col min="12546" max="12546" width="13.85546875" customWidth="1"/>
    <col min="12794" max="12794" width="3.42578125" customWidth="1"/>
    <col min="12795" max="12795" width="7" customWidth="1"/>
    <col min="12796" max="12796" width="9.85546875" customWidth="1"/>
    <col min="12797" max="12797" width="64.140625" customWidth="1"/>
    <col min="12798" max="12798" width="11.42578125" customWidth="1"/>
    <col min="12799" max="12799" width="12.85546875" customWidth="1"/>
    <col min="12800" max="12800" width="15.42578125" customWidth="1"/>
    <col min="12801" max="12801" width="19.42578125" customWidth="1"/>
    <col min="12802" max="12802" width="13.85546875" customWidth="1"/>
    <col min="13050" max="13050" width="3.42578125" customWidth="1"/>
    <col min="13051" max="13051" width="7" customWidth="1"/>
    <col min="13052" max="13052" width="9.85546875" customWidth="1"/>
    <col min="13053" max="13053" width="64.140625" customWidth="1"/>
    <col min="13054" max="13054" width="11.42578125" customWidth="1"/>
    <col min="13055" max="13055" width="12.85546875" customWidth="1"/>
    <col min="13056" max="13056" width="15.42578125" customWidth="1"/>
    <col min="13057" max="13057" width="19.42578125" customWidth="1"/>
    <col min="13058" max="13058" width="13.85546875" customWidth="1"/>
    <col min="13306" max="13306" width="3.42578125" customWidth="1"/>
    <col min="13307" max="13307" width="7" customWidth="1"/>
    <col min="13308" max="13308" width="9.85546875" customWidth="1"/>
    <col min="13309" max="13309" width="64.140625" customWidth="1"/>
    <col min="13310" max="13310" width="11.42578125" customWidth="1"/>
    <col min="13311" max="13311" width="12.85546875" customWidth="1"/>
    <col min="13312" max="13312" width="15.42578125" customWidth="1"/>
    <col min="13313" max="13313" width="19.42578125" customWidth="1"/>
    <col min="13314" max="13314" width="13.85546875" customWidth="1"/>
    <col min="13562" max="13562" width="3.42578125" customWidth="1"/>
    <col min="13563" max="13563" width="7" customWidth="1"/>
    <col min="13564" max="13564" width="9.85546875" customWidth="1"/>
    <col min="13565" max="13565" width="64.140625" customWidth="1"/>
    <col min="13566" max="13566" width="11.42578125" customWidth="1"/>
    <col min="13567" max="13567" width="12.85546875" customWidth="1"/>
    <col min="13568" max="13568" width="15.42578125" customWidth="1"/>
    <col min="13569" max="13569" width="19.42578125" customWidth="1"/>
    <col min="13570" max="13570" width="13.85546875" customWidth="1"/>
    <col min="13818" max="13818" width="3.42578125" customWidth="1"/>
    <col min="13819" max="13819" width="7" customWidth="1"/>
    <col min="13820" max="13820" width="9.85546875" customWidth="1"/>
    <col min="13821" max="13821" width="64.140625" customWidth="1"/>
    <col min="13822" max="13822" width="11.42578125" customWidth="1"/>
    <col min="13823" max="13823" width="12.85546875" customWidth="1"/>
    <col min="13824" max="13824" width="15.42578125" customWidth="1"/>
    <col min="13825" max="13825" width="19.42578125" customWidth="1"/>
    <col min="13826" max="13826" width="13.85546875" customWidth="1"/>
    <col min="14074" max="14074" width="3.42578125" customWidth="1"/>
    <col min="14075" max="14075" width="7" customWidth="1"/>
    <col min="14076" max="14076" width="9.85546875" customWidth="1"/>
    <col min="14077" max="14077" width="64.140625" customWidth="1"/>
    <col min="14078" max="14078" width="11.42578125" customWidth="1"/>
    <col min="14079" max="14079" width="12.85546875" customWidth="1"/>
    <col min="14080" max="14080" width="15.42578125" customWidth="1"/>
    <col min="14081" max="14081" width="19.42578125" customWidth="1"/>
    <col min="14082" max="14082" width="13.85546875" customWidth="1"/>
    <col min="14330" max="14330" width="3.42578125" customWidth="1"/>
    <col min="14331" max="14331" width="7" customWidth="1"/>
    <col min="14332" max="14332" width="9.85546875" customWidth="1"/>
    <col min="14333" max="14333" width="64.140625" customWidth="1"/>
    <col min="14334" max="14334" width="11.42578125" customWidth="1"/>
    <col min="14335" max="14335" width="12.85546875" customWidth="1"/>
    <col min="14336" max="14336" width="15.42578125" customWidth="1"/>
    <col min="14337" max="14337" width="19.42578125" customWidth="1"/>
    <col min="14338" max="14338" width="13.85546875" customWidth="1"/>
    <col min="14586" max="14586" width="3.42578125" customWidth="1"/>
    <col min="14587" max="14587" width="7" customWidth="1"/>
    <col min="14588" max="14588" width="9.85546875" customWidth="1"/>
    <col min="14589" max="14589" width="64.140625" customWidth="1"/>
    <col min="14590" max="14590" width="11.42578125" customWidth="1"/>
    <col min="14591" max="14591" width="12.85546875" customWidth="1"/>
    <col min="14592" max="14592" width="15.42578125" customWidth="1"/>
    <col min="14593" max="14593" width="19.42578125" customWidth="1"/>
    <col min="14594" max="14594" width="13.85546875" customWidth="1"/>
    <col min="14842" max="14842" width="3.42578125" customWidth="1"/>
    <col min="14843" max="14843" width="7" customWidth="1"/>
    <col min="14844" max="14844" width="9.85546875" customWidth="1"/>
    <col min="14845" max="14845" width="64.140625" customWidth="1"/>
    <col min="14846" max="14846" width="11.42578125" customWidth="1"/>
    <col min="14847" max="14847" width="12.85546875" customWidth="1"/>
    <col min="14848" max="14848" width="15.42578125" customWidth="1"/>
    <col min="14849" max="14849" width="19.42578125" customWidth="1"/>
    <col min="14850" max="14850" width="13.85546875" customWidth="1"/>
    <col min="15098" max="15098" width="3.42578125" customWidth="1"/>
    <col min="15099" max="15099" width="7" customWidth="1"/>
    <col min="15100" max="15100" width="9.85546875" customWidth="1"/>
    <col min="15101" max="15101" width="64.140625" customWidth="1"/>
    <col min="15102" max="15102" width="11.42578125" customWidth="1"/>
    <col min="15103" max="15103" width="12.85546875" customWidth="1"/>
    <col min="15104" max="15104" width="15.42578125" customWidth="1"/>
    <col min="15105" max="15105" width="19.42578125" customWidth="1"/>
    <col min="15106" max="15106" width="13.85546875" customWidth="1"/>
    <col min="15354" max="15354" width="3.42578125" customWidth="1"/>
    <col min="15355" max="15355" width="7" customWidth="1"/>
    <col min="15356" max="15356" width="9.85546875" customWidth="1"/>
    <col min="15357" max="15357" width="64.140625" customWidth="1"/>
    <col min="15358" max="15358" width="11.42578125" customWidth="1"/>
    <col min="15359" max="15359" width="12.85546875" customWidth="1"/>
    <col min="15360" max="15360" width="15.42578125" customWidth="1"/>
    <col min="15361" max="15361" width="19.42578125" customWidth="1"/>
    <col min="15362" max="15362" width="13.85546875" customWidth="1"/>
    <col min="15610" max="15610" width="3.42578125" customWidth="1"/>
    <col min="15611" max="15611" width="7" customWidth="1"/>
    <col min="15612" max="15612" width="9.85546875" customWidth="1"/>
    <col min="15613" max="15613" width="64.140625" customWidth="1"/>
    <col min="15614" max="15614" width="11.42578125" customWidth="1"/>
    <col min="15615" max="15615" width="12.85546875" customWidth="1"/>
    <col min="15616" max="15616" width="15.42578125" customWidth="1"/>
    <col min="15617" max="15617" width="19.42578125" customWidth="1"/>
    <col min="15618" max="15618" width="13.85546875" customWidth="1"/>
    <col min="15866" max="15866" width="3.42578125" customWidth="1"/>
    <col min="15867" max="15867" width="7" customWidth="1"/>
    <col min="15868" max="15868" width="9.85546875" customWidth="1"/>
    <col min="15869" max="15869" width="64.140625" customWidth="1"/>
    <col min="15870" max="15870" width="11.42578125" customWidth="1"/>
    <col min="15871" max="15871" width="12.85546875" customWidth="1"/>
    <col min="15872" max="15872" width="15.42578125" customWidth="1"/>
    <col min="15873" max="15873" width="19.42578125" customWidth="1"/>
    <col min="15874" max="15874" width="13.85546875" customWidth="1"/>
    <col min="16122" max="16122" width="3.42578125" customWidth="1"/>
    <col min="16123" max="16123" width="7" customWidth="1"/>
    <col min="16124" max="16124" width="9.85546875" customWidth="1"/>
    <col min="16125" max="16125" width="64.140625" customWidth="1"/>
    <col min="16126" max="16126" width="11.42578125" customWidth="1"/>
    <col min="16127" max="16127" width="12.85546875" customWidth="1"/>
    <col min="16128" max="16128" width="15.42578125" customWidth="1"/>
    <col min="16129" max="16129" width="19.42578125" customWidth="1"/>
    <col min="16130" max="16130" width="13.85546875" customWidth="1"/>
  </cols>
  <sheetData>
    <row r="1" spans="1:8" ht="84.75" customHeight="1" thickBot="1" x14ac:dyDescent="0.4">
      <c r="B1" s="427" t="s">
        <v>231</v>
      </c>
      <c r="C1" s="428"/>
      <c r="D1" s="428"/>
      <c r="E1" s="428"/>
      <c r="F1" s="428"/>
      <c r="G1" s="428"/>
      <c r="H1" s="429"/>
    </row>
    <row r="2" spans="1:8" ht="19.5" thickBot="1" x14ac:dyDescent="0.4">
      <c r="B2" s="430" t="s">
        <v>0</v>
      </c>
      <c r="C2" s="431"/>
      <c r="D2" s="431"/>
      <c r="E2" s="431"/>
      <c r="F2" s="431"/>
      <c r="G2" s="431"/>
      <c r="H2" s="432"/>
    </row>
    <row r="3" spans="1:8" ht="19.149999999999999" customHeight="1" thickBot="1" x14ac:dyDescent="0.4">
      <c r="B3" s="433" t="s">
        <v>157</v>
      </c>
      <c r="C3" s="434"/>
      <c r="D3" s="434"/>
      <c r="E3" s="434"/>
      <c r="F3" s="434"/>
      <c r="G3" s="434"/>
      <c r="H3" s="435"/>
    </row>
    <row r="4" spans="1:8" ht="24" customHeight="1" x14ac:dyDescent="0.35">
      <c r="B4" s="276"/>
      <c r="C4" s="34"/>
      <c r="D4" s="436" t="s">
        <v>1</v>
      </c>
      <c r="E4" s="436"/>
      <c r="F4" s="436"/>
      <c r="G4" s="436"/>
      <c r="H4" s="437"/>
    </row>
    <row r="5" spans="1:8" ht="46.5" customHeight="1" x14ac:dyDescent="0.35">
      <c r="A5" s="3"/>
      <c r="B5" s="275"/>
      <c r="C5" s="11" t="s">
        <v>2</v>
      </c>
      <c r="D5" s="438" t="s">
        <v>3</v>
      </c>
      <c r="E5" s="439"/>
      <c r="F5" s="439"/>
      <c r="G5" s="439"/>
      <c r="H5" s="440"/>
    </row>
    <row r="6" spans="1:8" ht="134.25" customHeight="1" x14ac:dyDescent="0.35">
      <c r="A6" s="3"/>
      <c r="B6" s="37"/>
      <c r="C6" s="11" t="s">
        <v>4</v>
      </c>
      <c r="D6" s="438" t="s">
        <v>5</v>
      </c>
      <c r="E6" s="441"/>
      <c r="F6" s="441"/>
      <c r="G6" s="441"/>
      <c r="H6" s="442"/>
    </row>
    <row r="7" spans="1:8" ht="81" customHeight="1" x14ac:dyDescent="0.35">
      <c r="A7" s="3"/>
      <c r="B7" s="228"/>
      <c r="C7" s="11" t="s">
        <v>6</v>
      </c>
      <c r="D7" s="425" t="s">
        <v>7</v>
      </c>
      <c r="E7" s="425"/>
      <c r="F7" s="425"/>
      <c r="G7" s="425"/>
      <c r="H7" s="426"/>
    </row>
    <row r="8" spans="1:8" ht="85.5" customHeight="1" x14ac:dyDescent="0.35">
      <c r="A8" s="3"/>
      <c r="B8" s="228"/>
      <c r="C8" s="11" t="s">
        <v>8</v>
      </c>
      <c r="D8" s="425" t="s">
        <v>80</v>
      </c>
      <c r="E8" s="425"/>
      <c r="F8" s="425"/>
      <c r="G8" s="425"/>
      <c r="H8" s="426"/>
    </row>
    <row r="9" spans="1:8" ht="143.25" customHeight="1" x14ac:dyDescent="0.35">
      <c r="A9" s="3"/>
      <c r="B9" s="228"/>
      <c r="C9" s="11" t="s">
        <v>9</v>
      </c>
      <c r="D9" s="425" t="s">
        <v>58</v>
      </c>
      <c r="E9" s="425"/>
      <c r="F9" s="425"/>
      <c r="G9" s="425"/>
      <c r="H9" s="426"/>
    </row>
    <row r="10" spans="1:8" ht="88.5" customHeight="1" x14ac:dyDescent="0.35">
      <c r="A10" s="3"/>
      <c r="B10" s="228"/>
      <c r="C10" s="11" t="s">
        <v>10</v>
      </c>
      <c r="D10" s="425" t="s">
        <v>59</v>
      </c>
      <c r="E10" s="425"/>
      <c r="F10" s="425"/>
      <c r="G10" s="425"/>
      <c r="H10" s="426"/>
    </row>
    <row r="11" spans="1:8" ht="45" customHeight="1" x14ac:dyDescent="0.35">
      <c r="A11" s="3"/>
      <c r="B11" s="228"/>
      <c r="C11" s="11" t="s">
        <v>11</v>
      </c>
      <c r="D11" s="425" t="s">
        <v>12</v>
      </c>
      <c r="E11" s="425"/>
      <c r="F11" s="425"/>
      <c r="G11" s="425"/>
      <c r="H11" s="426"/>
    </row>
    <row r="12" spans="1:8" ht="141.75" customHeight="1" x14ac:dyDescent="0.35">
      <c r="A12" s="3"/>
      <c r="B12" s="228"/>
      <c r="C12" s="11" t="s">
        <v>13</v>
      </c>
      <c r="D12" s="425" t="s">
        <v>118</v>
      </c>
      <c r="E12" s="425"/>
      <c r="F12" s="425"/>
      <c r="G12" s="425"/>
      <c r="H12" s="426"/>
    </row>
    <row r="13" spans="1:8" ht="82.5" customHeight="1" x14ac:dyDescent="0.35">
      <c r="A13" s="3"/>
      <c r="B13" s="228"/>
      <c r="C13" s="33" t="s">
        <v>14</v>
      </c>
      <c r="D13" s="425" t="s">
        <v>15</v>
      </c>
      <c r="E13" s="425"/>
      <c r="F13" s="425"/>
      <c r="G13" s="425"/>
      <c r="H13" s="426"/>
    </row>
    <row r="14" spans="1:8" ht="109.5" customHeight="1" x14ac:dyDescent="0.35">
      <c r="A14" s="3"/>
      <c r="B14" s="228"/>
      <c r="C14" s="11" t="s">
        <v>16</v>
      </c>
      <c r="D14" s="443" t="s">
        <v>119</v>
      </c>
      <c r="E14" s="444"/>
      <c r="F14" s="444"/>
      <c r="G14" s="444"/>
      <c r="H14" s="445"/>
    </row>
    <row r="15" spans="1:8" ht="182.25" customHeight="1" x14ac:dyDescent="0.35">
      <c r="A15" s="3"/>
      <c r="B15" s="228"/>
      <c r="C15" s="11" t="s">
        <v>17</v>
      </c>
      <c r="D15" s="425" t="s">
        <v>18</v>
      </c>
      <c r="E15" s="425"/>
      <c r="F15" s="425"/>
      <c r="G15" s="425"/>
      <c r="H15" s="426"/>
    </row>
    <row r="16" spans="1:8" ht="142.5" customHeight="1" x14ac:dyDescent="0.35">
      <c r="A16" s="3"/>
      <c r="B16" s="228"/>
      <c r="C16" s="11" t="s">
        <v>19</v>
      </c>
      <c r="D16" s="438" t="s">
        <v>20</v>
      </c>
      <c r="E16" s="441"/>
      <c r="F16" s="441"/>
      <c r="G16" s="441"/>
      <c r="H16" s="442"/>
    </row>
    <row r="17" spans="1:37" ht="98.25" customHeight="1" x14ac:dyDescent="0.35">
      <c r="A17" s="3"/>
      <c r="B17" s="228"/>
      <c r="C17" s="11" t="s">
        <v>21</v>
      </c>
      <c r="D17" s="438" t="s">
        <v>22</v>
      </c>
      <c r="E17" s="441"/>
      <c r="F17" s="441"/>
      <c r="G17" s="441"/>
      <c r="H17" s="442"/>
    </row>
    <row r="18" spans="1:37" ht="84" customHeight="1" x14ac:dyDescent="0.35">
      <c r="A18" s="3"/>
      <c r="B18" s="228"/>
      <c r="C18" s="11" t="s">
        <v>23</v>
      </c>
      <c r="D18" s="438" t="s">
        <v>81</v>
      </c>
      <c r="E18" s="441"/>
      <c r="F18" s="441"/>
      <c r="G18" s="441"/>
      <c r="H18" s="442"/>
    </row>
    <row r="19" spans="1:37" ht="68.25" customHeight="1" thickBot="1" x14ac:dyDescent="0.4">
      <c r="A19" s="3"/>
      <c r="B19" s="38"/>
      <c r="C19" s="39" t="s">
        <v>24</v>
      </c>
      <c r="D19" s="446" t="s">
        <v>82</v>
      </c>
      <c r="E19" s="446"/>
      <c r="F19" s="446"/>
      <c r="G19" s="446"/>
      <c r="H19" s="447"/>
    </row>
    <row r="20" spans="1:37" ht="18.75" thickBot="1" x14ac:dyDescent="0.4">
      <c r="B20" s="40"/>
      <c r="C20" s="40"/>
      <c r="D20" s="40"/>
      <c r="E20" s="40"/>
      <c r="F20" s="4"/>
      <c r="G20" s="235"/>
      <c r="H20" s="40"/>
    </row>
    <row r="21" spans="1:37" ht="56.25" x14ac:dyDescent="0.35">
      <c r="B21" s="35" t="s">
        <v>25</v>
      </c>
      <c r="C21" s="41" t="s">
        <v>52</v>
      </c>
      <c r="D21" s="41" t="s">
        <v>26</v>
      </c>
      <c r="E21" s="41" t="s">
        <v>27</v>
      </c>
      <c r="F21" s="5" t="s">
        <v>28</v>
      </c>
      <c r="G21" s="236" t="s">
        <v>29</v>
      </c>
      <c r="H21" s="42" t="s">
        <v>30</v>
      </c>
    </row>
    <row r="22" spans="1:37" ht="19.5" thickBot="1" x14ac:dyDescent="0.4">
      <c r="B22" s="43">
        <v>1</v>
      </c>
      <c r="C22" s="19">
        <v>2</v>
      </c>
      <c r="D22" s="19">
        <v>3</v>
      </c>
      <c r="E22" s="19">
        <v>4</v>
      </c>
      <c r="F22" s="19">
        <v>5</v>
      </c>
      <c r="G22" s="237">
        <v>6</v>
      </c>
      <c r="H22" s="44">
        <v>7</v>
      </c>
    </row>
    <row r="23" spans="1:37" ht="18.75" x14ac:dyDescent="0.35">
      <c r="B23" s="45"/>
      <c r="C23" s="41"/>
      <c r="D23" s="255" t="s">
        <v>31</v>
      </c>
      <c r="E23" s="116"/>
      <c r="F23" s="52"/>
      <c r="G23" s="238"/>
      <c r="H23" s="137"/>
    </row>
    <row r="24" spans="1:37" ht="18.75" customHeight="1" x14ac:dyDescent="0.35">
      <c r="B24" s="74">
        <v>1</v>
      </c>
      <c r="C24" s="230" t="s">
        <v>63</v>
      </c>
      <c r="D24" s="46" t="s">
        <v>32</v>
      </c>
      <c r="E24" s="114" t="s">
        <v>33</v>
      </c>
      <c r="F24" s="136">
        <v>1</v>
      </c>
      <c r="G24" s="82"/>
      <c r="H24" s="106">
        <f>F24*G24</f>
        <v>0</v>
      </c>
    </row>
    <row r="25" spans="1:37" ht="39" customHeight="1" x14ac:dyDescent="0.35">
      <c r="B25" s="74">
        <v>2</v>
      </c>
      <c r="C25" s="73" t="s">
        <v>53</v>
      </c>
      <c r="D25" s="75" t="s">
        <v>34</v>
      </c>
      <c r="E25" s="76" t="s">
        <v>33</v>
      </c>
      <c r="F25" s="77">
        <v>1</v>
      </c>
      <c r="G25" s="239"/>
      <c r="H25" s="106">
        <f t="shared" ref="H25:H29" si="0">F25*G25</f>
        <v>0</v>
      </c>
    </row>
    <row r="26" spans="1:37" ht="23.25" customHeight="1" x14ac:dyDescent="0.35">
      <c r="B26" s="74">
        <v>3</v>
      </c>
      <c r="C26" s="229" t="s">
        <v>64</v>
      </c>
      <c r="D26" s="46" t="s">
        <v>35</v>
      </c>
      <c r="E26" s="76" t="s">
        <v>33</v>
      </c>
      <c r="F26" s="77">
        <v>1</v>
      </c>
      <c r="G26" s="239"/>
      <c r="H26" s="106">
        <f t="shared" si="0"/>
        <v>0</v>
      </c>
    </row>
    <row r="27" spans="1:37" ht="56.25" customHeight="1" x14ac:dyDescent="0.35">
      <c r="B27" s="74">
        <v>4</v>
      </c>
      <c r="C27" s="229" t="s">
        <v>65</v>
      </c>
      <c r="D27" s="46" t="s">
        <v>132</v>
      </c>
      <c r="E27" s="76" t="s">
        <v>33</v>
      </c>
      <c r="F27" s="77">
        <v>1</v>
      </c>
      <c r="G27" s="239"/>
      <c r="H27" s="106">
        <f t="shared" si="0"/>
        <v>0</v>
      </c>
    </row>
    <row r="28" spans="1:37" ht="72" customHeight="1" x14ac:dyDescent="0.35">
      <c r="B28" s="74">
        <v>5</v>
      </c>
      <c r="C28" s="229" t="s">
        <v>66</v>
      </c>
      <c r="D28" s="46" t="s">
        <v>57</v>
      </c>
      <c r="E28" s="76" t="s">
        <v>33</v>
      </c>
      <c r="F28" s="77">
        <v>1</v>
      </c>
      <c r="G28" s="239"/>
      <c r="H28" s="106">
        <f t="shared" si="0"/>
        <v>0</v>
      </c>
    </row>
    <row r="29" spans="1:37" ht="41.25" customHeight="1" thickBot="1" x14ac:dyDescent="0.4">
      <c r="B29" s="22">
        <v>6</v>
      </c>
      <c r="C29" s="48">
        <v>14</v>
      </c>
      <c r="D29" s="49" t="s">
        <v>83</v>
      </c>
      <c r="E29" s="108" t="s">
        <v>33</v>
      </c>
      <c r="F29" s="234">
        <v>1</v>
      </c>
      <c r="G29" s="240"/>
      <c r="H29" s="546">
        <f t="shared" si="0"/>
        <v>0</v>
      </c>
    </row>
    <row r="30" spans="1:37" ht="21" customHeight="1" thickBot="1" x14ac:dyDescent="0.4">
      <c r="B30" s="50"/>
      <c r="C30" s="51"/>
      <c r="D30" s="51"/>
      <c r="E30" s="431" t="s">
        <v>54</v>
      </c>
      <c r="F30" s="431"/>
      <c r="G30" s="448"/>
      <c r="H30" s="133">
        <f>SUM(H24:H29)</f>
        <v>0</v>
      </c>
    </row>
    <row r="31" spans="1:37" s="7" customFormat="1" ht="18.75" x14ac:dyDescent="0.25">
      <c r="A31" s="6"/>
      <c r="B31" s="9"/>
      <c r="C31" s="131"/>
      <c r="D31" s="254" t="s">
        <v>36</v>
      </c>
      <c r="E31" s="130"/>
      <c r="F31" s="10"/>
      <c r="G31" s="241"/>
      <c r="H31" s="132"/>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1:37" s="7" customFormat="1" ht="18" customHeight="1" x14ac:dyDescent="0.35">
      <c r="A32" s="6"/>
      <c r="B32" s="74">
        <v>7</v>
      </c>
      <c r="C32" s="229" t="s">
        <v>67</v>
      </c>
      <c r="D32" s="8" t="s">
        <v>87</v>
      </c>
      <c r="E32" s="76" t="s">
        <v>37</v>
      </c>
      <c r="F32" s="80">
        <v>0.53</v>
      </c>
      <c r="G32" s="82"/>
      <c r="H32" s="106">
        <f>F32*G32</f>
        <v>0</v>
      </c>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s="21" customFormat="1" ht="33.6" customHeight="1" x14ac:dyDescent="0.35">
      <c r="A33" s="20"/>
      <c r="B33" s="74">
        <v>8</v>
      </c>
      <c r="C33" s="229" t="s">
        <v>68</v>
      </c>
      <c r="D33" s="8" t="s">
        <v>88</v>
      </c>
      <c r="E33" s="76" t="s">
        <v>38</v>
      </c>
      <c r="F33" s="80">
        <v>300</v>
      </c>
      <c r="G33" s="72"/>
      <c r="H33" s="47">
        <f>F33*G33</f>
        <v>0</v>
      </c>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row>
    <row r="34" spans="1:37" s="6" customFormat="1" ht="53.25" customHeight="1" x14ac:dyDescent="0.35">
      <c r="B34" s="74">
        <v>9</v>
      </c>
      <c r="C34" s="229" t="s">
        <v>69</v>
      </c>
      <c r="D34" s="8" t="s">
        <v>237</v>
      </c>
      <c r="E34" s="76" t="s">
        <v>39</v>
      </c>
      <c r="F34" s="80">
        <v>5085</v>
      </c>
      <c r="G34" s="72"/>
      <c r="H34" s="47">
        <f t="shared" ref="H34:H36" si="1">F34*G34</f>
        <v>0</v>
      </c>
    </row>
    <row r="35" spans="1:37" s="6" customFormat="1" ht="74.25" customHeight="1" x14ac:dyDescent="0.35">
      <c r="B35" s="74">
        <v>10</v>
      </c>
      <c r="C35" s="229" t="s">
        <v>69</v>
      </c>
      <c r="D35" s="8" t="s">
        <v>162</v>
      </c>
      <c r="E35" s="76" t="s">
        <v>39</v>
      </c>
      <c r="F35" s="80">
        <v>350</v>
      </c>
      <c r="G35" s="72"/>
      <c r="H35" s="47">
        <f t="shared" si="1"/>
        <v>0</v>
      </c>
    </row>
    <row r="36" spans="1:37" ht="99.75" customHeight="1" x14ac:dyDescent="0.35">
      <c r="B36" s="389">
        <v>11</v>
      </c>
      <c r="C36" s="388" t="s">
        <v>159</v>
      </c>
      <c r="D36" s="75" t="s">
        <v>160</v>
      </c>
      <c r="E36" s="76" t="s">
        <v>39</v>
      </c>
      <c r="F36" s="77">
        <v>1300</v>
      </c>
      <c r="G36" s="547"/>
      <c r="H36" s="47">
        <f t="shared" si="1"/>
        <v>0</v>
      </c>
      <c r="I36"/>
      <c r="J36" s="390"/>
      <c r="K36" s="391"/>
      <c r="L36"/>
      <c r="M36"/>
      <c r="N36"/>
      <c r="O36"/>
      <c r="P36"/>
      <c r="Q36"/>
      <c r="R36"/>
      <c r="S36"/>
      <c r="T36"/>
      <c r="U36"/>
      <c r="V36"/>
      <c r="W36"/>
      <c r="X36"/>
      <c r="Y36"/>
      <c r="Z36"/>
      <c r="AA36"/>
      <c r="AB36"/>
      <c r="AC36"/>
      <c r="AD36"/>
      <c r="AE36"/>
      <c r="AF36"/>
      <c r="AG36"/>
      <c r="AH36"/>
      <c r="AI36"/>
      <c r="AJ36"/>
      <c r="AK36"/>
    </row>
    <row r="37" spans="1:37" s="6" customFormat="1" ht="53.25" customHeight="1" x14ac:dyDescent="0.35">
      <c r="B37" s="74">
        <v>12</v>
      </c>
      <c r="C37" s="229" t="s">
        <v>69</v>
      </c>
      <c r="D37" s="8" t="s">
        <v>152</v>
      </c>
      <c r="E37" s="76" t="s">
        <v>38</v>
      </c>
      <c r="F37" s="80">
        <v>2000</v>
      </c>
      <c r="G37" s="72"/>
      <c r="H37" s="47">
        <f>F37*G37</f>
        <v>0</v>
      </c>
    </row>
    <row r="38" spans="1:37" s="7" customFormat="1" ht="38.25" customHeight="1" thickBot="1" x14ac:dyDescent="0.4">
      <c r="A38" s="6"/>
      <c r="B38" s="109">
        <v>13</v>
      </c>
      <c r="C38" s="110" t="s">
        <v>90</v>
      </c>
      <c r="D38" s="83" t="s">
        <v>158</v>
      </c>
      <c r="E38" s="108" t="s">
        <v>38</v>
      </c>
      <c r="F38" s="548">
        <v>320</v>
      </c>
      <c r="G38" s="549"/>
      <c r="H38" s="550">
        <f>F38*G38</f>
        <v>0</v>
      </c>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row>
    <row r="39" spans="1:37" s="7" customFormat="1" ht="19.899999999999999" customHeight="1" thickBot="1" x14ac:dyDescent="0.4">
      <c r="A39" s="6"/>
      <c r="B39" s="452" t="s">
        <v>42</v>
      </c>
      <c r="C39" s="453"/>
      <c r="D39" s="453"/>
      <c r="E39" s="453"/>
      <c r="F39" s="453"/>
      <c r="G39" s="454"/>
      <c r="H39" s="133">
        <f>SUM(H32:H38)</f>
        <v>0</v>
      </c>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row>
    <row r="40" spans="1:37" s="7" customFormat="1" ht="16.149999999999999" customHeight="1" x14ac:dyDescent="0.35">
      <c r="A40" s="6"/>
      <c r="B40" s="129"/>
      <c r="C40" s="115"/>
      <c r="D40" s="211" t="s">
        <v>43</v>
      </c>
      <c r="E40" s="25"/>
      <c r="F40" s="18"/>
      <c r="G40" s="242"/>
      <c r="H40" s="2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row>
    <row r="41" spans="1:37" s="21" customFormat="1" ht="177" customHeight="1" x14ac:dyDescent="0.35">
      <c r="A41" s="20"/>
      <c r="B41" s="74">
        <v>14</v>
      </c>
      <c r="C41" s="229" t="s">
        <v>70</v>
      </c>
      <c r="D41" s="252" t="s">
        <v>133</v>
      </c>
      <c r="E41" s="76" t="s">
        <v>40</v>
      </c>
      <c r="F41" s="551">
        <v>2300</v>
      </c>
      <c r="G41" s="72"/>
      <c r="H41" s="47">
        <f>F41*G41</f>
        <v>0</v>
      </c>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row>
    <row r="42" spans="1:37" s="21" customFormat="1" ht="29.25" customHeight="1" x14ac:dyDescent="0.35">
      <c r="A42" s="20"/>
      <c r="B42" s="74">
        <v>15</v>
      </c>
      <c r="C42" s="229" t="s">
        <v>73</v>
      </c>
      <c r="D42" s="8" t="s">
        <v>107</v>
      </c>
      <c r="E42" s="76" t="s">
        <v>39</v>
      </c>
      <c r="F42" s="80">
        <v>5100</v>
      </c>
      <c r="G42" s="72"/>
      <c r="H42" s="47">
        <f>F42*G42</f>
        <v>0</v>
      </c>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row>
    <row r="43" spans="1:37" ht="38.25" thickBot="1" x14ac:dyDescent="0.4">
      <c r="B43" s="74">
        <v>16</v>
      </c>
      <c r="C43" s="229" t="s">
        <v>153</v>
      </c>
      <c r="D43" s="23" t="s">
        <v>178</v>
      </c>
      <c r="E43" s="76" t="s">
        <v>41</v>
      </c>
      <c r="F43" s="80">
        <v>6</v>
      </c>
      <c r="G43" s="72"/>
      <c r="H43" s="47">
        <f>F43*G43</f>
        <v>0</v>
      </c>
    </row>
    <row r="44" spans="1:37" s="7" customFormat="1" ht="21" customHeight="1" thickBot="1" x14ac:dyDescent="0.4">
      <c r="A44" s="6"/>
      <c r="B44" s="452" t="s">
        <v>44</v>
      </c>
      <c r="C44" s="453"/>
      <c r="D44" s="453"/>
      <c r="E44" s="453"/>
      <c r="F44" s="453"/>
      <c r="G44" s="454"/>
      <c r="H44" s="133">
        <f>SUM(H41:H43)</f>
        <v>0</v>
      </c>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row>
    <row r="45" spans="1:37" s="7" customFormat="1" ht="16.899999999999999" customHeight="1" x14ac:dyDescent="0.35">
      <c r="A45" s="6"/>
      <c r="B45" s="53"/>
      <c r="C45" s="54"/>
      <c r="D45" s="139" t="s">
        <v>45</v>
      </c>
      <c r="E45" s="134"/>
      <c r="F45" s="12"/>
      <c r="G45" s="243"/>
      <c r="H45" s="135"/>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row>
    <row r="46" spans="1:37" s="7" customFormat="1" ht="56.25" customHeight="1" x14ac:dyDescent="0.35">
      <c r="A46" s="6"/>
      <c r="B46" s="74">
        <v>17</v>
      </c>
      <c r="C46" s="229" t="s">
        <v>74</v>
      </c>
      <c r="D46" s="81" t="s">
        <v>161</v>
      </c>
      <c r="E46" s="76" t="s">
        <v>40</v>
      </c>
      <c r="F46" s="80">
        <v>1700</v>
      </c>
      <c r="G46" s="72"/>
      <c r="H46" s="546">
        <f t="shared" ref="H46:H53" si="2">(F46*G46)</f>
        <v>0</v>
      </c>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row>
    <row r="47" spans="1:37" ht="38.25" customHeight="1" x14ac:dyDescent="0.35">
      <c r="A47" s="96"/>
      <c r="B47" s="97">
        <v>18</v>
      </c>
      <c r="C47" s="98" t="s">
        <v>75</v>
      </c>
      <c r="D47" s="99" t="s">
        <v>89</v>
      </c>
      <c r="E47" s="100" t="s">
        <v>39</v>
      </c>
      <c r="F47" s="552">
        <v>5090</v>
      </c>
      <c r="G47" s="553"/>
      <c r="H47" s="47">
        <f t="shared" si="2"/>
        <v>0</v>
      </c>
      <c r="I47" s="101"/>
      <c r="J47"/>
      <c r="K47"/>
      <c r="L47"/>
      <c r="M47"/>
      <c r="N47"/>
      <c r="O47"/>
      <c r="P47"/>
      <c r="Q47"/>
      <c r="R47"/>
      <c r="S47"/>
      <c r="T47"/>
      <c r="U47"/>
      <c r="V47"/>
      <c r="W47"/>
      <c r="X47"/>
      <c r="Y47"/>
      <c r="Z47"/>
      <c r="AA47"/>
      <c r="AB47"/>
      <c r="AC47"/>
      <c r="AD47"/>
      <c r="AE47"/>
      <c r="AF47"/>
      <c r="AG47"/>
      <c r="AH47"/>
      <c r="AI47"/>
      <c r="AJ47"/>
      <c r="AK47"/>
    </row>
    <row r="48" spans="1:37" s="7" customFormat="1" ht="53.25" customHeight="1" x14ac:dyDescent="0.35">
      <c r="A48" s="6"/>
      <c r="B48" s="97">
        <v>19</v>
      </c>
      <c r="C48" s="229" t="s">
        <v>76</v>
      </c>
      <c r="D48" s="8" t="s">
        <v>144</v>
      </c>
      <c r="E48" s="76" t="s">
        <v>39</v>
      </c>
      <c r="F48" s="552">
        <v>6390</v>
      </c>
      <c r="G48" s="72"/>
      <c r="H48" s="47">
        <f t="shared" si="2"/>
        <v>0</v>
      </c>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row>
    <row r="49" spans="1:37" ht="38.25" customHeight="1" x14ac:dyDescent="0.35">
      <c r="A49" s="86"/>
      <c r="B49" s="74">
        <v>20</v>
      </c>
      <c r="C49" s="98" t="s">
        <v>77</v>
      </c>
      <c r="D49" s="112" t="s">
        <v>97</v>
      </c>
      <c r="E49" s="100" t="s">
        <v>38</v>
      </c>
      <c r="F49" s="552">
        <v>320</v>
      </c>
      <c r="G49" s="553"/>
      <c r="H49" s="47">
        <f t="shared" si="2"/>
        <v>0</v>
      </c>
      <c r="I49"/>
      <c r="J49"/>
      <c r="K49"/>
      <c r="L49"/>
      <c r="M49"/>
      <c r="N49"/>
      <c r="O49"/>
      <c r="P49"/>
      <c r="Q49"/>
      <c r="R49"/>
      <c r="S49"/>
      <c r="T49"/>
      <c r="U49"/>
      <c r="V49"/>
      <c r="W49"/>
      <c r="X49"/>
      <c r="Y49"/>
      <c r="Z49"/>
      <c r="AA49"/>
      <c r="AB49"/>
      <c r="AC49"/>
      <c r="AD49"/>
      <c r="AE49"/>
      <c r="AF49"/>
      <c r="AG49"/>
      <c r="AH49"/>
      <c r="AI49"/>
      <c r="AJ49"/>
      <c r="AK49"/>
    </row>
    <row r="50" spans="1:37" s="105" customFormat="1" ht="37.5" x14ac:dyDescent="0.35">
      <c r="A50" s="253"/>
      <c r="B50" s="138">
        <v>21</v>
      </c>
      <c r="C50" s="102" t="s">
        <v>78</v>
      </c>
      <c r="D50" s="103" t="s">
        <v>92</v>
      </c>
      <c r="E50" s="104" t="s">
        <v>38</v>
      </c>
      <c r="F50" s="551">
        <v>2000</v>
      </c>
      <c r="G50" s="554"/>
      <c r="H50" s="555">
        <f t="shared" si="2"/>
        <v>0</v>
      </c>
    </row>
    <row r="51" spans="1:37" ht="43.5" customHeight="1" x14ac:dyDescent="0.35">
      <c r="A51" s="155"/>
      <c r="B51" s="216">
        <v>22</v>
      </c>
      <c r="C51" s="222" t="s">
        <v>78</v>
      </c>
      <c r="D51" s="223" t="s">
        <v>110</v>
      </c>
      <c r="E51" s="556" t="s">
        <v>38</v>
      </c>
      <c r="F51" s="557">
        <v>240</v>
      </c>
      <c r="G51" s="553"/>
      <c r="H51" s="555">
        <f t="shared" si="2"/>
        <v>0</v>
      </c>
      <c r="I51"/>
      <c r="J51"/>
      <c r="K51"/>
      <c r="L51"/>
      <c r="M51"/>
      <c r="N51"/>
      <c r="O51"/>
      <c r="P51"/>
      <c r="Q51"/>
      <c r="R51"/>
      <c r="S51"/>
      <c r="T51"/>
      <c r="U51"/>
      <c r="V51"/>
      <c r="W51"/>
      <c r="X51"/>
      <c r="Y51"/>
      <c r="Z51"/>
      <c r="AA51"/>
      <c r="AB51"/>
      <c r="AC51"/>
      <c r="AD51"/>
      <c r="AE51"/>
      <c r="AF51"/>
      <c r="AG51"/>
      <c r="AH51"/>
      <c r="AI51"/>
      <c r="AJ51"/>
      <c r="AK51"/>
    </row>
    <row r="52" spans="1:37" ht="56.25" x14ac:dyDescent="0.35">
      <c r="A52" s="96"/>
      <c r="B52" s="109">
        <v>23</v>
      </c>
      <c r="C52" s="111" t="s">
        <v>91</v>
      </c>
      <c r="D52" s="112" t="s">
        <v>221</v>
      </c>
      <c r="E52" s="113" t="s">
        <v>39</v>
      </c>
      <c r="F52" s="548">
        <v>320</v>
      </c>
      <c r="G52" s="549"/>
      <c r="H52" s="550">
        <f t="shared" si="2"/>
        <v>0</v>
      </c>
      <c r="I52"/>
      <c r="J52"/>
      <c r="K52"/>
      <c r="L52"/>
      <c r="M52"/>
      <c r="N52"/>
      <c r="O52"/>
      <c r="P52"/>
      <c r="Q52"/>
      <c r="R52"/>
      <c r="S52"/>
      <c r="T52"/>
      <c r="U52"/>
      <c r="V52"/>
      <c r="W52"/>
      <c r="X52"/>
      <c r="Y52"/>
      <c r="Z52"/>
      <c r="AA52"/>
      <c r="AB52"/>
      <c r="AC52"/>
      <c r="AD52"/>
      <c r="AE52"/>
      <c r="AF52"/>
      <c r="AG52"/>
      <c r="AH52"/>
      <c r="AI52"/>
      <c r="AJ52"/>
      <c r="AK52"/>
    </row>
    <row r="53" spans="1:37" ht="48.75" customHeight="1" thickBot="1" x14ac:dyDescent="0.4">
      <c r="A53" s="96"/>
      <c r="B53" s="109">
        <v>24</v>
      </c>
      <c r="C53" s="111" t="s">
        <v>91</v>
      </c>
      <c r="D53" s="112" t="s">
        <v>163</v>
      </c>
      <c r="E53" s="113" t="s">
        <v>39</v>
      </c>
      <c r="F53" s="548">
        <v>350</v>
      </c>
      <c r="G53" s="549"/>
      <c r="H53" s="550">
        <f t="shared" si="2"/>
        <v>0</v>
      </c>
      <c r="I53"/>
      <c r="J53"/>
      <c r="K53"/>
      <c r="L53"/>
      <c r="M53"/>
      <c r="N53"/>
      <c r="O53"/>
      <c r="P53"/>
      <c r="Q53"/>
      <c r="R53"/>
      <c r="S53"/>
      <c r="T53"/>
      <c r="U53"/>
      <c r="V53"/>
      <c r="W53"/>
      <c r="X53"/>
      <c r="Y53"/>
      <c r="Z53"/>
      <c r="AA53"/>
      <c r="AB53"/>
      <c r="AC53"/>
      <c r="AD53"/>
      <c r="AE53"/>
      <c r="AF53"/>
      <c r="AG53"/>
      <c r="AH53"/>
      <c r="AI53"/>
      <c r="AJ53"/>
      <c r="AK53"/>
    </row>
    <row r="54" spans="1:37" s="7" customFormat="1" ht="19.5" customHeight="1" thickBot="1" x14ac:dyDescent="0.3">
      <c r="A54" s="6"/>
      <c r="B54" s="449" t="s">
        <v>46</v>
      </c>
      <c r="C54" s="450"/>
      <c r="D54" s="450"/>
      <c r="E54" s="450"/>
      <c r="F54" s="450"/>
      <c r="G54" s="451"/>
      <c r="H54" s="85">
        <f>SUM(H46:H53)</f>
        <v>0</v>
      </c>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row>
    <row r="55" spans="1:37" ht="18.75" x14ac:dyDescent="0.35">
      <c r="A55" s="2"/>
      <c r="B55" s="256"/>
      <c r="C55" s="257"/>
      <c r="D55" s="139" t="s">
        <v>98</v>
      </c>
      <c r="E55" s="257"/>
      <c r="F55" s="257"/>
      <c r="G55" s="258"/>
      <c r="H55" s="259"/>
      <c r="I55"/>
      <c r="J55"/>
      <c r="K55"/>
      <c r="L55"/>
      <c r="M55"/>
      <c r="N55"/>
      <c r="O55"/>
      <c r="P55"/>
      <c r="Q55"/>
      <c r="R55"/>
      <c r="S55"/>
      <c r="T55"/>
      <c r="U55"/>
      <c r="V55"/>
      <c r="W55"/>
      <c r="X55"/>
      <c r="Y55"/>
      <c r="Z55"/>
      <c r="AA55"/>
      <c r="AB55"/>
      <c r="AC55"/>
      <c r="AD55"/>
      <c r="AE55"/>
      <c r="AF55"/>
      <c r="AG55"/>
      <c r="AH55"/>
      <c r="AI55"/>
      <c r="AJ55"/>
      <c r="AK55"/>
    </row>
    <row r="56" spans="1:37" ht="18.75" x14ac:dyDescent="0.35">
      <c r="A56" s="2"/>
      <c r="B56" s="260"/>
      <c r="C56" s="261"/>
      <c r="D56" s="81" t="s">
        <v>99</v>
      </c>
      <c r="E56" s="262"/>
      <c r="F56" s="263"/>
      <c r="G56" s="264"/>
      <c r="H56" s="265"/>
      <c r="I56"/>
      <c r="J56"/>
      <c r="K56"/>
      <c r="L56"/>
      <c r="M56"/>
      <c r="N56"/>
      <c r="O56"/>
      <c r="P56"/>
      <c r="Q56"/>
      <c r="R56"/>
      <c r="S56"/>
      <c r="T56"/>
      <c r="U56"/>
      <c r="V56"/>
      <c r="W56"/>
      <c r="X56"/>
      <c r="Y56"/>
      <c r="Z56"/>
      <c r="AA56"/>
      <c r="AB56"/>
      <c r="AC56"/>
      <c r="AD56"/>
      <c r="AE56"/>
      <c r="AF56"/>
      <c r="AG56"/>
      <c r="AH56"/>
      <c r="AI56"/>
      <c r="AJ56"/>
      <c r="AK56"/>
    </row>
    <row r="57" spans="1:37" ht="75" x14ac:dyDescent="0.35">
      <c r="A57" s="2"/>
      <c r="B57" s="84">
        <v>25</v>
      </c>
      <c r="C57" s="229" t="s">
        <v>55</v>
      </c>
      <c r="D57" s="334" t="s">
        <v>167</v>
      </c>
      <c r="E57" s="76" t="s">
        <v>56</v>
      </c>
      <c r="F57" s="77">
        <v>15</v>
      </c>
      <c r="G57" s="72"/>
      <c r="H57" s="402">
        <f t="shared" ref="H57:H62" si="3">(F57*G57)</f>
        <v>0</v>
      </c>
      <c r="I57"/>
      <c r="J57"/>
      <c r="K57"/>
      <c r="L57"/>
      <c r="M57"/>
      <c r="N57"/>
      <c r="O57"/>
      <c r="P57"/>
      <c r="Q57"/>
      <c r="R57"/>
      <c r="S57"/>
      <c r="T57"/>
      <c r="U57"/>
      <c r="V57"/>
      <c r="W57"/>
      <c r="X57"/>
      <c r="Y57"/>
      <c r="Z57"/>
      <c r="AA57"/>
      <c r="AB57"/>
      <c r="AC57"/>
      <c r="AD57"/>
      <c r="AE57"/>
      <c r="AF57"/>
      <c r="AG57"/>
      <c r="AH57"/>
      <c r="AI57"/>
      <c r="AJ57"/>
      <c r="AK57"/>
    </row>
    <row r="58" spans="1:37" ht="75" x14ac:dyDescent="0.35">
      <c r="A58" s="2"/>
      <c r="B58" s="228">
        <v>26</v>
      </c>
      <c r="C58" s="229" t="s">
        <v>55</v>
      </c>
      <c r="D58" s="334" t="s">
        <v>168</v>
      </c>
      <c r="E58" s="76" t="s">
        <v>56</v>
      </c>
      <c r="F58" s="77">
        <v>27</v>
      </c>
      <c r="G58" s="72"/>
      <c r="H58" s="402">
        <f t="shared" si="3"/>
        <v>0</v>
      </c>
      <c r="I58"/>
      <c r="J58"/>
      <c r="K58"/>
      <c r="L58"/>
      <c r="M58"/>
      <c r="N58"/>
      <c r="O58"/>
      <c r="P58"/>
      <c r="Q58"/>
      <c r="R58"/>
      <c r="S58"/>
      <c r="T58"/>
      <c r="U58"/>
      <c r="V58"/>
      <c r="W58"/>
      <c r="X58"/>
      <c r="Y58"/>
      <c r="Z58"/>
      <c r="AA58"/>
      <c r="AB58"/>
      <c r="AC58"/>
      <c r="AD58"/>
      <c r="AE58"/>
      <c r="AF58"/>
      <c r="AG58"/>
      <c r="AH58"/>
      <c r="AI58"/>
      <c r="AJ58"/>
      <c r="AK58"/>
    </row>
    <row r="59" spans="1:37" ht="56.25" x14ac:dyDescent="0.35">
      <c r="A59" s="2"/>
      <c r="B59" s="228">
        <v>27</v>
      </c>
      <c r="C59" s="229" t="s">
        <v>55</v>
      </c>
      <c r="D59" s="334" t="s">
        <v>169</v>
      </c>
      <c r="E59" s="76" t="s">
        <v>56</v>
      </c>
      <c r="F59" s="77">
        <v>3</v>
      </c>
      <c r="G59" s="72"/>
      <c r="H59" s="402">
        <f t="shared" si="3"/>
        <v>0</v>
      </c>
      <c r="I59"/>
      <c r="J59"/>
      <c r="K59"/>
      <c r="L59"/>
      <c r="M59"/>
      <c r="N59"/>
      <c r="O59"/>
      <c r="P59"/>
      <c r="Q59"/>
      <c r="R59"/>
      <c r="S59"/>
      <c r="T59"/>
      <c r="U59"/>
      <c r="V59"/>
      <c r="W59"/>
      <c r="X59"/>
      <c r="Y59"/>
      <c r="Z59"/>
      <c r="AA59"/>
      <c r="AB59"/>
      <c r="AC59"/>
      <c r="AD59"/>
      <c r="AE59"/>
      <c r="AF59"/>
      <c r="AG59"/>
      <c r="AH59"/>
      <c r="AI59"/>
      <c r="AJ59"/>
      <c r="AK59"/>
    </row>
    <row r="60" spans="1:37" ht="56.25" x14ac:dyDescent="0.35">
      <c r="A60" s="2"/>
      <c r="B60" s="63">
        <v>28</v>
      </c>
      <c r="C60" s="229" t="s">
        <v>55</v>
      </c>
      <c r="D60" s="334" t="s">
        <v>170</v>
      </c>
      <c r="E60" s="76" t="s">
        <v>56</v>
      </c>
      <c r="F60" s="77">
        <v>54</v>
      </c>
      <c r="G60" s="72"/>
      <c r="H60" s="402">
        <f t="shared" si="3"/>
        <v>0</v>
      </c>
      <c r="I60"/>
      <c r="J60"/>
      <c r="K60"/>
      <c r="L60"/>
      <c r="M60"/>
      <c r="N60"/>
      <c r="O60"/>
      <c r="P60"/>
      <c r="Q60"/>
      <c r="R60"/>
      <c r="S60"/>
      <c r="T60"/>
      <c r="U60"/>
      <c r="V60"/>
      <c r="W60"/>
      <c r="X60"/>
      <c r="Y60"/>
      <c r="Z60"/>
      <c r="AA60"/>
      <c r="AB60"/>
      <c r="AC60"/>
      <c r="AD60"/>
      <c r="AE60"/>
      <c r="AF60"/>
      <c r="AG60"/>
      <c r="AH60"/>
      <c r="AI60"/>
      <c r="AJ60"/>
      <c r="AK60"/>
    </row>
    <row r="61" spans="1:37" ht="75" x14ac:dyDescent="0.35">
      <c r="A61" s="337"/>
      <c r="B61" s="336">
        <v>29</v>
      </c>
      <c r="C61" s="229" t="s">
        <v>55</v>
      </c>
      <c r="D61" s="334" t="s">
        <v>124</v>
      </c>
      <c r="E61" s="76" t="s">
        <v>38</v>
      </c>
      <c r="F61" s="80">
        <v>260</v>
      </c>
      <c r="G61" s="72"/>
      <c r="H61" s="402">
        <f t="shared" si="3"/>
        <v>0</v>
      </c>
      <c r="I61"/>
      <c r="J61"/>
      <c r="K61"/>
      <c r="L61"/>
      <c r="M61"/>
      <c r="N61"/>
      <c r="O61"/>
      <c r="P61"/>
      <c r="Q61"/>
      <c r="R61"/>
      <c r="S61"/>
      <c r="T61"/>
      <c r="U61"/>
      <c r="V61"/>
      <c r="W61"/>
      <c r="X61"/>
      <c r="Y61"/>
      <c r="Z61"/>
      <c r="AA61"/>
      <c r="AB61"/>
      <c r="AC61"/>
      <c r="AD61"/>
      <c r="AE61"/>
      <c r="AF61"/>
      <c r="AG61"/>
      <c r="AH61"/>
      <c r="AI61"/>
      <c r="AJ61"/>
      <c r="AK61"/>
    </row>
    <row r="62" spans="1:37" ht="56.25" x14ac:dyDescent="0.35">
      <c r="A62" s="337"/>
      <c r="B62" s="336">
        <v>30</v>
      </c>
      <c r="C62" s="335" t="s">
        <v>125</v>
      </c>
      <c r="D62" s="334" t="s">
        <v>138</v>
      </c>
      <c r="E62" s="76" t="s">
        <v>40</v>
      </c>
      <c r="F62" s="80">
        <v>6</v>
      </c>
      <c r="G62" s="72"/>
      <c r="H62" s="402">
        <f t="shared" si="3"/>
        <v>0</v>
      </c>
      <c r="I62"/>
      <c r="J62"/>
      <c r="K62"/>
      <c r="L62"/>
      <c r="M62"/>
      <c r="N62"/>
      <c r="O62"/>
      <c r="P62"/>
      <c r="Q62"/>
      <c r="R62"/>
      <c r="S62"/>
      <c r="T62"/>
      <c r="U62"/>
      <c r="V62"/>
      <c r="W62"/>
      <c r="X62"/>
      <c r="Y62"/>
      <c r="Z62"/>
      <c r="AA62"/>
      <c r="AB62"/>
      <c r="AC62"/>
      <c r="AD62"/>
      <c r="AE62"/>
      <c r="AF62"/>
      <c r="AG62"/>
      <c r="AH62"/>
      <c r="AI62"/>
      <c r="AJ62"/>
      <c r="AK62"/>
    </row>
    <row r="63" spans="1:37" ht="21.75" customHeight="1" x14ac:dyDescent="0.35">
      <c r="A63" s="2"/>
      <c r="B63" s="332"/>
      <c r="C63" s="333"/>
      <c r="D63" s="334" t="s">
        <v>100</v>
      </c>
      <c r="E63" s="311"/>
      <c r="F63" s="80"/>
      <c r="G63" s="72"/>
      <c r="H63" s="269"/>
      <c r="I63"/>
      <c r="J63"/>
      <c r="K63"/>
      <c r="L63"/>
      <c r="M63"/>
      <c r="N63"/>
      <c r="O63"/>
      <c r="P63"/>
      <c r="Q63"/>
      <c r="R63"/>
      <c r="S63"/>
      <c r="T63"/>
      <c r="U63"/>
      <c r="V63"/>
      <c r="W63"/>
      <c r="X63"/>
      <c r="Y63"/>
      <c r="Z63"/>
      <c r="AA63"/>
      <c r="AB63"/>
      <c r="AC63"/>
      <c r="AD63"/>
      <c r="AE63"/>
      <c r="AF63"/>
      <c r="AG63"/>
      <c r="AH63"/>
      <c r="AI63"/>
      <c r="AJ63"/>
      <c r="AK63"/>
    </row>
    <row r="64" spans="1:37" ht="56.25" x14ac:dyDescent="0.35">
      <c r="A64" s="337"/>
      <c r="B64" s="336">
        <v>31</v>
      </c>
      <c r="C64" s="230" t="s">
        <v>79</v>
      </c>
      <c r="D64" s="331" t="s">
        <v>128</v>
      </c>
      <c r="E64" s="114" t="s">
        <v>39</v>
      </c>
      <c r="F64" s="558">
        <v>50</v>
      </c>
      <c r="G64" s="72"/>
      <c r="H64" s="559">
        <f>(F64*G64)</f>
        <v>0</v>
      </c>
      <c r="I64"/>
      <c r="J64"/>
      <c r="K64"/>
      <c r="L64"/>
      <c r="M64"/>
      <c r="N64"/>
      <c r="O64"/>
      <c r="P64"/>
      <c r="Q64"/>
      <c r="R64"/>
      <c r="S64"/>
      <c r="T64"/>
      <c r="U64"/>
      <c r="V64"/>
      <c r="W64"/>
      <c r="X64"/>
      <c r="Y64"/>
      <c r="Z64"/>
      <c r="AA64"/>
      <c r="AB64"/>
      <c r="AC64"/>
      <c r="AD64"/>
      <c r="AE64"/>
      <c r="AF64"/>
      <c r="AG64"/>
      <c r="AH64"/>
      <c r="AI64"/>
      <c r="AJ64"/>
      <c r="AK64"/>
    </row>
    <row r="65" spans="1:37" ht="56.25" x14ac:dyDescent="0.35">
      <c r="A65" s="337"/>
      <c r="B65" s="336">
        <v>32</v>
      </c>
      <c r="C65" s="230" t="s">
        <v>79</v>
      </c>
      <c r="D65" s="331" t="s">
        <v>232</v>
      </c>
      <c r="E65" s="114" t="s">
        <v>39</v>
      </c>
      <c r="F65" s="558">
        <v>1440</v>
      </c>
      <c r="G65" s="72"/>
      <c r="H65" s="559">
        <f>(F65*G65)</f>
        <v>0</v>
      </c>
      <c r="I65"/>
      <c r="J65"/>
      <c r="K65"/>
      <c r="L65"/>
      <c r="M65"/>
      <c r="N65"/>
      <c r="O65"/>
      <c r="P65"/>
      <c r="Q65"/>
      <c r="R65"/>
      <c r="S65"/>
      <c r="T65"/>
      <c r="U65"/>
      <c r="V65"/>
      <c r="W65"/>
      <c r="X65"/>
      <c r="Y65"/>
      <c r="Z65"/>
      <c r="AA65"/>
      <c r="AB65"/>
      <c r="AC65"/>
      <c r="AD65"/>
      <c r="AE65"/>
      <c r="AF65"/>
      <c r="AG65"/>
      <c r="AH65"/>
      <c r="AI65"/>
      <c r="AJ65"/>
      <c r="AK65"/>
    </row>
    <row r="66" spans="1:37" ht="56.25" x14ac:dyDescent="0.35">
      <c r="A66" s="337"/>
      <c r="B66" s="336">
        <v>33</v>
      </c>
      <c r="C66" s="230" t="s">
        <v>79</v>
      </c>
      <c r="D66" s="331" t="s">
        <v>233</v>
      </c>
      <c r="E66" s="114" t="s">
        <v>39</v>
      </c>
      <c r="F66" s="558">
        <v>10</v>
      </c>
      <c r="G66" s="72"/>
      <c r="H66" s="559">
        <f>(F66*G66)</f>
        <v>0</v>
      </c>
      <c r="I66"/>
      <c r="J66"/>
      <c r="K66"/>
      <c r="L66"/>
      <c r="M66"/>
      <c r="N66"/>
      <c r="O66"/>
      <c r="P66"/>
      <c r="Q66"/>
      <c r="R66"/>
      <c r="S66"/>
      <c r="T66"/>
      <c r="U66"/>
      <c r="V66"/>
      <c r="W66"/>
      <c r="X66"/>
      <c r="Y66"/>
      <c r="Z66"/>
      <c r="AA66"/>
      <c r="AB66"/>
      <c r="AC66"/>
      <c r="AD66"/>
      <c r="AE66"/>
      <c r="AF66"/>
      <c r="AG66"/>
      <c r="AH66"/>
      <c r="AI66"/>
      <c r="AJ66"/>
      <c r="AK66"/>
    </row>
    <row r="67" spans="1:37" ht="18.75" x14ac:dyDescent="0.35">
      <c r="A67" s="2"/>
      <c r="B67" s="332"/>
      <c r="C67" s="333"/>
      <c r="D67" s="334" t="s">
        <v>173</v>
      </c>
      <c r="E67" s="311"/>
      <c r="F67" s="80"/>
      <c r="G67" s="72"/>
      <c r="H67" s="372"/>
      <c r="I67"/>
      <c r="J67"/>
      <c r="K67"/>
      <c r="L67"/>
      <c r="M67"/>
      <c r="N67"/>
      <c r="O67"/>
      <c r="P67"/>
      <c r="Q67"/>
      <c r="R67"/>
      <c r="S67"/>
      <c r="T67"/>
      <c r="U67"/>
      <c r="V67"/>
      <c r="W67"/>
      <c r="X67"/>
      <c r="Y67"/>
      <c r="Z67"/>
      <c r="AA67"/>
      <c r="AB67"/>
      <c r="AC67"/>
      <c r="AD67"/>
      <c r="AE67"/>
      <c r="AF67"/>
      <c r="AG67"/>
      <c r="AH67"/>
      <c r="AI67"/>
      <c r="AJ67"/>
      <c r="AK67"/>
    </row>
    <row r="68" spans="1:37" ht="37.5" x14ac:dyDescent="0.35">
      <c r="A68" s="337"/>
      <c r="B68" s="336">
        <v>34</v>
      </c>
      <c r="C68" s="230" t="s">
        <v>79</v>
      </c>
      <c r="D68" s="331" t="s">
        <v>171</v>
      </c>
      <c r="E68" s="114" t="s">
        <v>41</v>
      </c>
      <c r="F68" s="558">
        <v>4</v>
      </c>
      <c r="G68" s="72"/>
      <c r="H68" s="559">
        <f>(F68*G68)</f>
        <v>0</v>
      </c>
      <c r="I68"/>
      <c r="J68"/>
      <c r="K68"/>
      <c r="L68"/>
      <c r="M68"/>
      <c r="N68"/>
      <c r="O68"/>
      <c r="P68"/>
      <c r="Q68"/>
      <c r="R68"/>
      <c r="S68"/>
      <c r="T68"/>
      <c r="U68"/>
      <c r="V68"/>
      <c r="W68"/>
      <c r="X68"/>
      <c r="Y68"/>
      <c r="Z68"/>
      <c r="AA68"/>
      <c r="AB68"/>
      <c r="AC68"/>
      <c r="AD68"/>
      <c r="AE68"/>
      <c r="AF68"/>
      <c r="AG68"/>
      <c r="AH68"/>
      <c r="AI68"/>
      <c r="AJ68"/>
      <c r="AK68"/>
    </row>
    <row r="69" spans="1:37" ht="57" thickBot="1" x14ac:dyDescent="0.4">
      <c r="A69" s="2"/>
      <c r="B69" s="228">
        <v>35</v>
      </c>
      <c r="C69" s="229" t="s">
        <v>55</v>
      </c>
      <c r="D69" s="334" t="s">
        <v>172</v>
      </c>
      <c r="E69" s="76" t="s">
        <v>56</v>
      </c>
      <c r="F69" s="77">
        <v>1</v>
      </c>
      <c r="G69" s="72"/>
      <c r="H69" s="402">
        <f t="shared" ref="H69" si="4">(F69*G69)</f>
        <v>0</v>
      </c>
      <c r="I69"/>
      <c r="J69"/>
      <c r="K69"/>
      <c r="L69"/>
      <c r="M69"/>
      <c r="N69"/>
      <c r="O69"/>
      <c r="P69"/>
      <c r="Q69"/>
      <c r="R69"/>
      <c r="S69"/>
      <c r="T69"/>
      <c r="U69"/>
      <c r="V69"/>
      <c r="W69"/>
      <c r="X69"/>
      <c r="Y69"/>
      <c r="Z69"/>
      <c r="AA69"/>
      <c r="AB69"/>
      <c r="AC69"/>
      <c r="AD69"/>
      <c r="AE69"/>
      <c r="AF69"/>
      <c r="AG69"/>
      <c r="AH69"/>
      <c r="AI69"/>
      <c r="AJ69"/>
      <c r="AK69"/>
    </row>
    <row r="70" spans="1:37" s="370" customFormat="1" ht="23.25" customHeight="1" thickBot="1" x14ac:dyDescent="0.4">
      <c r="A70" s="369"/>
      <c r="B70" s="458" t="s">
        <v>101</v>
      </c>
      <c r="C70" s="459"/>
      <c r="D70" s="459"/>
      <c r="E70" s="459"/>
      <c r="F70" s="459"/>
      <c r="G70" s="460"/>
      <c r="H70" s="85">
        <f>SUM(H57:H69)</f>
        <v>0</v>
      </c>
    </row>
    <row r="71" spans="1:37" ht="13.5" customHeight="1" thickBot="1" x14ac:dyDescent="0.4">
      <c r="E71" s="64"/>
    </row>
    <row r="72" spans="1:37" ht="23.25" customHeight="1" thickBot="1" x14ac:dyDescent="0.4">
      <c r="A72" s="13"/>
      <c r="B72" s="45"/>
      <c r="C72" s="92"/>
      <c r="D72" s="461" t="s">
        <v>164</v>
      </c>
      <c r="E72" s="462"/>
      <c r="F72" s="462"/>
      <c r="G72" s="463"/>
      <c r="H72" s="93"/>
    </row>
    <row r="73" spans="1:37" ht="18.75" x14ac:dyDescent="0.35">
      <c r="A73" s="13"/>
      <c r="B73" s="35"/>
      <c r="C73" s="36"/>
      <c r="D73" s="140" t="s">
        <v>47</v>
      </c>
      <c r="E73" s="94"/>
      <c r="F73" s="95"/>
      <c r="G73" s="245"/>
      <c r="H73" s="69">
        <f>H30</f>
        <v>0</v>
      </c>
    </row>
    <row r="74" spans="1:37" ht="18.75" x14ac:dyDescent="0.35">
      <c r="A74" s="13"/>
      <c r="B74" s="37"/>
      <c r="C74" s="11"/>
      <c r="D74" s="141" t="s">
        <v>48</v>
      </c>
      <c r="E74" s="65"/>
      <c r="F74" s="66"/>
      <c r="G74" s="246"/>
      <c r="H74" s="70">
        <f>H39</f>
        <v>0</v>
      </c>
    </row>
    <row r="75" spans="1:37" s="2" customFormat="1" ht="18.75" x14ac:dyDescent="0.35">
      <c r="A75" s="13"/>
      <c r="B75" s="58"/>
      <c r="C75" s="59"/>
      <c r="D75" s="141" t="s">
        <v>49</v>
      </c>
      <c r="E75" s="67"/>
      <c r="F75" s="66"/>
      <c r="G75" s="246"/>
      <c r="H75" s="70">
        <f>H44</f>
        <v>0</v>
      </c>
    </row>
    <row r="76" spans="1:37" s="2" customFormat="1" ht="18.75" x14ac:dyDescent="0.35">
      <c r="A76" s="1"/>
      <c r="B76" s="14"/>
      <c r="C76" s="8"/>
      <c r="D76" s="59" t="s">
        <v>50</v>
      </c>
      <c r="E76" s="67"/>
      <c r="F76" s="68"/>
      <c r="G76" s="247"/>
      <c r="H76" s="70">
        <f>H54</f>
        <v>0</v>
      </c>
    </row>
    <row r="77" spans="1:37" s="2" customFormat="1" ht="36" customHeight="1" thickBot="1" x14ac:dyDescent="0.4">
      <c r="A77" s="1"/>
      <c r="B77" s="124"/>
      <c r="C77" s="125"/>
      <c r="D77" s="142" t="s">
        <v>174</v>
      </c>
      <c r="E77" s="71"/>
      <c r="F77" s="126"/>
      <c r="G77" s="248"/>
      <c r="H77" s="127">
        <f>H70</f>
        <v>0</v>
      </c>
      <c r="I77" s="392"/>
    </row>
    <row r="78" spans="1:37" ht="24" customHeight="1" thickBot="1" x14ac:dyDescent="0.4">
      <c r="B78" s="91"/>
      <c r="C78" s="120"/>
      <c r="D78" s="464" t="s">
        <v>165</v>
      </c>
      <c r="E78" s="462"/>
      <c r="F78" s="462"/>
      <c r="G78" s="465"/>
      <c r="H78" s="119">
        <f>SUM(H73:H77)</f>
        <v>0</v>
      </c>
    </row>
    <row r="79" spans="1:37" s="2" customFormat="1" ht="18.75" x14ac:dyDescent="0.35">
      <c r="A79" s="1"/>
      <c r="B79" s="60"/>
      <c r="C79" s="60"/>
      <c r="D79" s="61"/>
      <c r="E79" s="55"/>
      <c r="F79" s="15"/>
      <c r="G79" s="249"/>
      <c r="H79" s="62"/>
    </row>
    <row r="80" spans="1:37" ht="19.5" thickBot="1" x14ac:dyDescent="0.4">
      <c r="B80" s="122"/>
      <c r="C80" s="122"/>
      <c r="D80" s="121"/>
      <c r="E80" s="121"/>
      <c r="F80" s="121"/>
      <c r="G80" s="250"/>
      <c r="H80" s="123"/>
    </row>
    <row r="81" spans="1:8" ht="19.5" thickBot="1" x14ac:dyDescent="0.4">
      <c r="B81" s="60"/>
      <c r="C81" s="60"/>
      <c r="D81" s="466" t="s">
        <v>166</v>
      </c>
      <c r="E81" s="467"/>
      <c r="F81" s="467"/>
      <c r="G81" s="468"/>
      <c r="H81" s="128"/>
    </row>
    <row r="82" spans="1:8" s="2" customFormat="1" ht="18.75" customHeight="1" thickBot="1" x14ac:dyDescent="0.4">
      <c r="A82" s="1"/>
      <c r="B82" s="55"/>
      <c r="C82" s="55"/>
      <c r="D82" s="464" t="s">
        <v>165</v>
      </c>
      <c r="E82" s="462"/>
      <c r="F82" s="462"/>
      <c r="G82" s="465"/>
      <c r="H82" s="272">
        <f>H78</f>
        <v>0</v>
      </c>
    </row>
    <row r="83" spans="1:8" s="2" customFormat="1" ht="19.5" thickBot="1" x14ac:dyDescent="0.4">
      <c r="A83" s="1"/>
      <c r="B83" s="87"/>
      <c r="C83" s="87"/>
      <c r="D83" s="455" t="s">
        <v>134</v>
      </c>
      <c r="E83" s="456"/>
      <c r="F83" s="456"/>
      <c r="G83" s="457"/>
      <c r="H83" s="273">
        <f>SUM(H82:H82)</f>
        <v>0</v>
      </c>
    </row>
    <row r="84" spans="1:8" s="2" customFormat="1" ht="18.75" x14ac:dyDescent="0.35">
      <c r="A84" s="1"/>
      <c r="B84" s="55"/>
      <c r="C84" s="55"/>
      <c r="D84" s="64"/>
      <c r="E84" s="271"/>
      <c r="F84" s="15"/>
      <c r="G84" s="270"/>
      <c r="H84" s="62"/>
    </row>
    <row r="85" spans="1:8" s="2" customFormat="1" x14ac:dyDescent="0.35">
      <c r="A85" s="1"/>
      <c r="B85" s="55"/>
      <c r="C85" s="55"/>
      <c r="D85" s="56" t="s">
        <v>51</v>
      </c>
      <c r="E85" s="55"/>
      <c r="F85" s="16"/>
      <c r="G85" s="244"/>
      <c r="H85" s="57"/>
    </row>
    <row r="86" spans="1:8" s="2" customFormat="1" ht="18.75" x14ac:dyDescent="0.35">
      <c r="A86" s="1"/>
      <c r="B86" s="87"/>
      <c r="C86" s="87"/>
      <c r="D86" s="274" t="s">
        <v>84</v>
      </c>
      <c r="E86" s="87"/>
      <c r="F86" s="89"/>
      <c r="G86" s="251"/>
      <c r="H86" s="90"/>
    </row>
    <row r="87" spans="1:8" s="2" customFormat="1" ht="18.75" x14ac:dyDescent="0.35">
      <c r="A87" s="1"/>
      <c r="B87" s="87"/>
      <c r="C87" s="87"/>
      <c r="D87" s="274" t="s">
        <v>85</v>
      </c>
      <c r="E87" s="87"/>
      <c r="F87" s="89"/>
      <c r="G87" s="251"/>
      <c r="H87" s="90"/>
    </row>
    <row r="88" spans="1:8" s="2" customFormat="1" ht="18.75" x14ac:dyDescent="0.35">
      <c r="A88" s="1"/>
      <c r="B88" s="87"/>
      <c r="C88" s="87"/>
      <c r="D88" s="274" t="s">
        <v>86</v>
      </c>
      <c r="E88" s="87"/>
      <c r="F88" s="89"/>
      <c r="G88" s="251"/>
      <c r="H88" s="90"/>
    </row>
    <row r="91" spans="1:8" s="2" customFormat="1" ht="18.75" x14ac:dyDescent="0.35">
      <c r="A91" s="1"/>
      <c r="B91" s="55"/>
      <c r="C91" s="55"/>
      <c r="D91" s="88"/>
      <c r="E91" s="87"/>
      <c r="F91" s="89"/>
      <c r="G91" s="251"/>
      <c r="H91" s="90"/>
    </row>
    <row r="92" spans="1:8" s="2" customFormat="1" ht="18.75" x14ac:dyDescent="0.35">
      <c r="A92" s="1"/>
      <c r="B92" s="55"/>
      <c r="C92" s="55"/>
      <c r="D92" s="88"/>
      <c r="E92" s="87"/>
      <c r="F92" s="89"/>
      <c r="G92" s="251"/>
      <c r="H92" s="90"/>
    </row>
    <row r="93" spans="1:8" s="2" customFormat="1" ht="18.75" x14ac:dyDescent="0.35">
      <c r="A93" s="1"/>
      <c r="B93" s="55"/>
      <c r="C93" s="55"/>
      <c r="D93" s="88"/>
      <c r="E93" s="87"/>
      <c r="F93" s="89"/>
      <c r="G93" s="251"/>
      <c r="H93" s="90"/>
    </row>
  </sheetData>
  <mergeCells count="29">
    <mergeCell ref="D83:G83"/>
    <mergeCell ref="B70:G70"/>
    <mergeCell ref="D72:G72"/>
    <mergeCell ref="D78:G78"/>
    <mergeCell ref="D81:G81"/>
    <mergeCell ref="D82:G82"/>
    <mergeCell ref="D18:H18"/>
    <mergeCell ref="D19:H19"/>
    <mergeCell ref="E30:G30"/>
    <mergeCell ref="B54:G54"/>
    <mergeCell ref="B39:G39"/>
    <mergeCell ref="B44:G44"/>
    <mergeCell ref="D13:H13"/>
    <mergeCell ref="D14:H14"/>
    <mergeCell ref="D15:H15"/>
    <mergeCell ref="D16:H16"/>
    <mergeCell ref="D17:H17"/>
    <mergeCell ref="D12:H12"/>
    <mergeCell ref="B1:H1"/>
    <mergeCell ref="B2:H2"/>
    <mergeCell ref="B3:H3"/>
    <mergeCell ref="D4:H4"/>
    <mergeCell ref="D5:H5"/>
    <mergeCell ref="D6:H6"/>
    <mergeCell ref="D7:H7"/>
    <mergeCell ref="D8:H8"/>
    <mergeCell ref="D9:H9"/>
    <mergeCell ref="D10:H10"/>
    <mergeCell ref="D11:H11"/>
  </mergeCells>
  <pageMargins left="0.70866141732283505" right="0.70866141732283505" top="0.74803149606299202" bottom="0.74803149606299202" header="0.31496062992126" footer="0.31496062992126"/>
  <pageSetup paperSize="9" scale="58" fitToHeight="0" orientation="portrait" r:id="rId1"/>
  <headerFooter>
    <oddHeader>&amp;CБАРАЊЕ ЗА ПОНУДИ - Тендер 5 - Дел 2 - Анекс 1 Реф. Бр.: LRCP-9034-MK-RFB-A.2.1.5 - Тендер 5 - Дел 2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Карпош&amp;CРеконструкција на ул Бледски Договор&amp;R&amp;P/&amp;N</oddFooter>
  </headerFooter>
  <rowBreaks count="3" manualBreakCount="3">
    <brk id="19" max="7" man="1"/>
    <brk id="44" max="7" man="1"/>
    <brk id="54" max="7" man="1"/>
  </rowBreaks>
  <colBreaks count="1" manualBreakCount="1">
    <brk id="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227"/>
  <sheetViews>
    <sheetView view="pageBreakPreview" zoomScaleNormal="115" zoomScaleSheetLayoutView="100" zoomScalePageLayoutView="40" workbookViewId="0">
      <selection activeCell="M204" sqref="M204"/>
    </sheetView>
  </sheetViews>
  <sheetFormatPr defaultRowHeight="18" x14ac:dyDescent="0.35"/>
  <cols>
    <col min="1" max="1" width="3.42578125" style="1" customWidth="1"/>
    <col min="2" max="2" width="7.7109375" style="55" customWidth="1"/>
    <col min="3" max="3" width="11.7109375" style="55" customWidth="1"/>
    <col min="4" max="4" width="64.140625" style="56" customWidth="1"/>
    <col min="5" max="5" width="10" style="55" customWidth="1"/>
    <col min="6" max="6" width="18.140625" style="16" customWidth="1"/>
    <col min="7" max="7" width="15.42578125" style="416" customWidth="1"/>
    <col min="8" max="8" width="21.5703125" style="57" customWidth="1"/>
    <col min="9" max="37" width="8.85546875" style="2"/>
    <col min="250" max="250" width="3.42578125" customWidth="1"/>
    <col min="251" max="251" width="7" customWidth="1"/>
    <col min="252" max="252" width="9.85546875" customWidth="1"/>
    <col min="253" max="253" width="64.140625" customWidth="1"/>
    <col min="254" max="254" width="11.42578125" customWidth="1"/>
    <col min="255" max="255" width="12.85546875" customWidth="1"/>
    <col min="256" max="256" width="15.42578125" customWidth="1"/>
    <col min="257" max="257" width="19.42578125" customWidth="1"/>
    <col min="258" max="258" width="13.85546875" customWidth="1"/>
    <col min="506" max="506" width="3.42578125" customWidth="1"/>
    <col min="507" max="507" width="7" customWidth="1"/>
    <col min="508" max="508" width="9.85546875" customWidth="1"/>
    <col min="509" max="509" width="64.140625" customWidth="1"/>
    <col min="510" max="510" width="11.42578125" customWidth="1"/>
    <col min="511" max="511" width="12.85546875" customWidth="1"/>
    <col min="512" max="512" width="15.42578125" customWidth="1"/>
    <col min="513" max="513" width="19.42578125" customWidth="1"/>
    <col min="514" max="514" width="13.85546875" customWidth="1"/>
    <col min="762" max="762" width="3.42578125" customWidth="1"/>
    <col min="763" max="763" width="7" customWidth="1"/>
    <col min="764" max="764" width="9.85546875" customWidth="1"/>
    <col min="765" max="765" width="64.140625" customWidth="1"/>
    <col min="766" max="766" width="11.42578125" customWidth="1"/>
    <col min="767" max="767" width="12.85546875" customWidth="1"/>
    <col min="768" max="768" width="15.42578125" customWidth="1"/>
    <col min="769" max="769" width="19.42578125" customWidth="1"/>
    <col min="770" max="770" width="13.85546875" customWidth="1"/>
    <col min="1018" max="1018" width="3.42578125" customWidth="1"/>
    <col min="1019" max="1019" width="7" customWidth="1"/>
    <col min="1020" max="1020" width="9.85546875" customWidth="1"/>
    <col min="1021" max="1021" width="64.140625" customWidth="1"/>
    <col min="1022" max="1022" width="11.42578125" customWidth="1"/>
    <col min="1023" max="1023" width="12.85546875" customWidth="1"/>
    <col min="1024" max="1024" width="15.42578125" customWidth="1"/>
    <col min="1025" max="1025" width="19.42578125" customWidth="1"/>
    <col min="1026" max="1026" width="13.85546875" customWidth="1"/>
    <col min="1274" max="1274" width="3.42578125" customWidth="1"/>
    <col min="1275" max="1275" width="7" customWidth="1"/>
    <col min="1276" max="1276" width="9.85546875" customWidth="1"/>
    <col min="1277" max="1277" width="64.140625" customWidth="1"/>
    <col min="1278" max="1278" width="11.42578125" customWidth="1"/>
    <col min="1279" max="1279" width="12.85546875" customWidth="1"/>
    <col min="1280" max="1280" width="15.42578125" customWidth="1"/>
    <col min="1281" max="1281" width="19.42578125" customWidth="1"/>
    <col min="1282" max="1282" width="13.85546875" customWidth="1"/>
    <col min="1530" max="1530" width="3.42578125" customWidth="1"/>
    <col min="1531" max="1531" width="7" customWidth="1"/>
    <col min="1532" max="1532" width="9.85546875" customWidth="1"/>
    <col min="1533" max="1533" width="64.140625" customWidth="1"/>
    <col min="1534" max="1534" width="11.42578125" customWidth="1"/>
    <col min="1535" max="1535" width="12.85546875" customWidth="1"/>
    <col min="1536" max="1536" width="15.42578125" customWidth="1"/>
    <col min="1537" max="1537" width="19.42578125" customWidth="1"/>
    <col min="1538" max="1538" width="13.85546875" customWidth="1"/>
    <col min="1786" max="1786" width="3.42578125" customWidth="1"/>
    <col min="1787" max="1787" width="7" customWidth="1"/>
    <col min="1788" max="1788" width="9.85546875" customWidth="1"/>
    <col min="1789" max="1789" width="64.140625" customWidth="1"/>
    <col min="1790" max="1790" width="11.42578125" customWidth="1"/>
    <col min="1791" max="1791" width="12.85546875" customWidth="1"/>
    <col min="1792" max="1792" width="15.42578125" customWidth="1"/>
    <col min="1793" max="1793" width="19.42578125" customWidth="1"/>
    <col min="1794" max="1794" width="13.85546875" customWidth="1"/>
    <col min="2042" max="2042" width="3.42578125" customWidth="1"/>
    <col min="2043" max="2043" width="7" customWidth="1"/>
    <col min="2044" max="2044" width="9.85546875" customWidth="1"/>
    <col min="2045" max="2045" width="64.140625" customWidth="1"/>
    <col min="2046" max="2046" width="11.42578125" customWidth="1"/>
    <col min="2047" max="2047" width="12.85546875" customWidth="1"/>
    <col min="2048" max="2048" width="15.42578125" customWidth="1"/>
    <col min="2049" max="2049" width="19.42578125" customWidth="1"/>
    <col min="2050" max="2050" width="13.85546875" customWidth="1"/>
    <col min="2298" max="2298" width="3.42578125" customWidth="1"/>
    <col min="2299" max="2299" width="7" customWidth="1"/>
    <col min="2300" max="2300" width="9.85546875" customWidth="1"/>
    <col min="2301" max="2301" width="64.140625" customWidth="1"/>
    <col min="2302" max="2302" width="11.42578125" customWidth="1"/>
    <col min="2303" max="2303" width="12.85546875" customWidth="1"/>
    <col min="2304" max="2304" width="15.42578125" customWidth="1"/>
    <col min="2305" max="2305" width="19.42578125" customWidth="1"/>
    <col min="2306" max="2306" width="13.85546875" customWidth="1"/>
    <col min="2554" max="2554" width="3.42578125" customWidth="1"/>
    <col min="2555" max="2555" width="7" customWidth="1"/>
    <col min="2556" max="2556" width="9.85546875" customWidth="1"/>
    <col min="2557" max="2557" width="64.140625" customWidth="1"/>
    <col min="2558" max="2558" width="11.42578125" customWidth="1"/>
    <col min="2559" max="2559" width="12.85546875" customWidth="1"/>
    <col min="2560" max="2560" width="15.42578125" customWidth="1"/>
    <col min="2561" max="2561" width="19.42578125" customWidth="1"/>
    <col min="2562" max="2562" width="13.85546875" customWidth="1"/>
    <col min="2810" max="2810" width="3.42578125" customWidth="1"/>
    <col min="2811" max="2811" width="7" customWidth="1"/>
    <col min="2812" max="2812" width="9.85546875" customWidth="1"/>
    <col min="2813" max="2813" width="64.140625" customWidth="1"/>
    <col min="2814" max="2814" width="11.42578125" customWidth="1"/>
    <col min="2815" max="2815" width="12.85546875" customWidth="1"/>
    <col min="2816" max="2816" width="15.42578125" customWidth="1"/>
    <col min="2817" max="2817" width="19.42578125" customWidth="1"/>
    <col min="2818" max="2818" width="13.85546875" customWidth="1"/>
    <col min="3066" max="3066" width="3.42578125" customWidth="1"/>
    <col min="3067" max="3067" width="7" customWidth="1"/>
    <col min="3068" max="3068" width="9.85546875" customWidth="1"/>
    <col min="3069" max="3069" width="64.140625" customWidth="1"/>
    <col min="3070" max="3070" width="11.42578125" customWidth="1"/>
    <col min="3071" max="3071" width="12.85546875" customWidth="1"/>
    <col min="3072" max="3072" width="15.42578125" customWidth="1"/>
    <col min="3073" max="3073" width="19.42578125" customWidth="1"/>
    <col min="3074" max="3074" width="13.85546875" customWidth="1"/>
    <col min="3322" max="3322" width="3.42578125" customWidth="1"/>
    <col min="3323" max="3323" width="7" customWidth="1"/>
    <col min="3324" max="3324" width="9.85546875" customWidth="1"/>
    <col min="3325" max="3325" width="64.140625" customWidth="1"/>
    <col min="3326" max="3326" width="11.42578125" customWidth="1"/>
    <col min="3327" max="3327" width="12.85546875" customWidth="1"/>
    <col min="3328" max="3328" width="15.42578125" customWidth="1"/>
    <col min="3329" max="3329" width="19.42578125" customWidth="1"/>
    <col min="3330" max="3330" width="13.85546875" customWidth="1"/>
    <col min="3578" max="3578" width="3.42578125" customWidth="1"/>
    <col min="3579" max="3579" width="7" customWidth="1"/>
    <col min="3580" max="3580" width="9.85546875" customWidth="1"/>
    <col min="3581" max="3581" width="64.140625" customWidth="1"/>
    <col min="3582" max="3582" width="11.42578125" customWidth="1"/>
    <col min="3583" max="3583" width="12.85546875" customWidth="1"/>
    <col min="3584" max="3584" width="15.42578125" customWidth="1"/>
    <col min="3585" max="3585" width="19.42578125" customWidth="1"/>
    <col min="3586" max="3586" width="13.85546875" customWidth="1"/>
    <col min="3834" max="3834" width="3.42578125" customWidth="1"/>
    <col min="3835" max="3835" width="7" customWidth="1"/>
    <col min="3836" max="3836" width="9.85546875" customWidth="1"/>
    <col min="3837" max="3837" width="64.140625" customWidth="1"/>
    <col min="3838" max="3838" width="11.42578125" customWidth="1"/>
    <col min="3839" max="3839" width="12.85546875" customWidth="1"/>
    <col min="3840" max="3840" width="15.42578125" customWidth="1"/>
    <col min="3841" max="3841" width="19.42578125" customWidth="1"/>
    <col min="3842" max="3842" width="13.85546875" customWidth="1"/>
    <col min="4090" max="4090" width="3.42578125" customWidth="1"/>
    <col min="4091" max="4091" width="7" customWidth="1"/>
    <col min="4092" max="4092" width="9.85546875" customWidth="1"/>
    <col min="4093" max="4093" width="64.140625" customWidth="1"/>
    <col min="4094" max="4094" width="11.42578125" customWidth="1"/>
    <col min="4095" max="4095" width="12.85546875" customWidth="1"/>
    <col min="4096" max="4096" width="15.42578125" customWidth="1"/>
    <col min="4097" max="4097" width="19.42578125" customWidth="1"/>
    <col min="4098" max="4098" width="13.85546875" customWidth="1"/>
    <col min="4346" max="4346" width="3.42578125" customWidth="1"/>
    <col min="4347" max="4347" width="7" customWidth="1"/>
    <col min="4348" max="4348" width="9.85546875" customWidth="1"/>
    <col min="4349" max="4349" width="64.140625" customWidth="1"/>
    <col min="4350" max="4350" width="11.42578125" customWidth="1"/>
    <col min="4351" max="4351" width="12.85546875" customWidth="1"/>
    <col min="4352" max="4352" width="15.42578125" customWidth="1"/>
    <col min="4353" max="4353" width="19.42578125" customWidth="1"/>
    <col min="4354" max="4354" width="13.85546875" customWidth="1"/>
    <col min="4602" max="4602" width="3.42578125" customWidth="1"/>
    <col min="4603" max="4603" width="7" customWidth="1"/>
    <col min="4604" max="4604" width="9.85546875" customWidth="1"/>
    <col min="4605" max="4605" width="64.140625" customWidth="1"/>
    <col min="4606" max="4606" width="11.42578125" customWidth="1"/>
    <col min="4607" max="4607" width="12.85546875" customWidth="1"/>
    <col min="4608" max="4608" width="15.42578125" customWidth="1"/>
    <col min="4609" max="4609" width="19.42578125" customWidth="1"/>
    <col min="4610" max="4610" width="13.85546875" customWidth="1"/>
    <col min="4858" max="4858" width="3.42578125" customWidth="1"/>
    <col min="4859" max="4859" width="7" customWidth="1"/>
    <col min="4860" max="4860" width="9.85546875" customWidth="1"/>
    <col min="4861" max="4861" width="64.140625" customWidth="1"/>
    <col min="4862" max="4862" width="11.42578125" customWidth="1"/>
    <col min="4863" max="4863" width="12.85546875" customWidth="1"/>
    <col min="4864" max="4864" width="15.42578125" customWidth="1"/>
    <col min="4865" max="4865" width="19.42578125" customWidth="1"/>
    <col min="4866" max="4866" width="13.85546875" customWidth="1"/>
    <col min="5114" max="5114" width="3.42578125" customWidth="1"/>
    <col min="5115" max="5115" width="7" customWidth="1"/>
    <col min="5116" max="5116" width="9.85546875" customWidth="1"/>
    <col min="5117" max="5117" width="64.140625" customWidth="1"/>
    <col min="5118" max="5118" width="11.42578125" customWidth="1"/>
    <col min="5119" max="5119" width="12.85546875" customWidth="1"/>
    <col min="5120" max="5120" width="15.42578125" customWidth="1"/>
    <col min="5121" max="5121" width="19.42578125" customWidth="1"/>
    <col min="5122" max="5122" width="13.85546875" customWidth="1"/>
    <col min="5370" max="5370" width="3.42578125" customWidth="1"/>
    <col min="5371" max="5371" width="7" customWidth="1"/>
    <col min="5372" max="5372" width="9.85546875" customWidth="1"/>
    <col min="5373" max="5373" width="64.140625" customWidth="1"/>
    <col min="5374" max="5374" width="11.42578125" customWidth="1"/>
    <col min="5375" max="5375" width="12.85546875" customWidth="1"/>
    <col min="5376" max="5376" width="15.42578125" customWidth="1"/>
    <col min="5377" max="5377" width="19.42578125" customWidth="1"/>
    <col min="5378" max="5378" width="13.85546875" customWidth="1"/>
    <col min="5626" max="5626" width="3.42578125" customWidth="1"/>
    <col min="5627" max="5627" width="7" customWidth="1"/>
    <col min="5628" max="5628" width="9.85546875" customWidth="1"/>
    <col min="5629" max="5629" width="64.140625" customWidth="1"/>
    <col min="5630" max="5630" width="11.42578125" customWidth="1"/>
    <col min="5631" max="5631" width="12.85546875" customWidth="1"/>
    <col min="5632" max="5632" width="15.42578125" customWidth="1"/>
    <col min="5633" max="5633" width="19.42578125" customWidth="1"/>
    <col min="5634" max="5634" width="13.85546875" customWidth="1"/>
    <col min="5882" max="5882" width="3.42578125" customWidth="1"/>
    <col min="5883" max="5883" width="7" customWidth="1"/>
    <col min="5884" max="5884" width="9.85546875" customWidth="1"/>
    <col min="5885" max="5885" width="64.140625" customWidth="1"/>
    <col min="5886" max="5886" width="11.42578125" customWidth="1"/>
    <col min="5887" max="5887" width="12.85546875" customWidth="1"/>
    <col min="5888" max="5888" width="15.42578125" customWidth="1"/>
    <col min="5889" max="5889" width="19.42578125" customWidth="1"/>
    <col min="5890" max="5890" width="13.85546875" customWidth="1"/>
    <col min="6138" max="6138" width="3.42578125" customWidth="1"/>
    <col min="6139" max="6139" width="7" customWidth="1"/>
    <col min="6140" max="6140" width="9.85546875" customWidth="1"/>
    <col min="6141" max="6141" width="64.140625" customWidth="1"/>
    <col min="6142" max="6142" width="11.42578125" customWidth="1"/>
    <col min="6143" max="6143" width="12.85546875" customWidth="1"/>
    <col min="6144" max="6144" width="15.42578125" customWidth="1"/>
    <col min="6145" max="6145" width="19.42578125" customWidth="1"/>
    <col min="6146" max="6146" width="13.85546875" customWidth="1"/>
    <col min="6394" max="6394" width="3.42578125" customWidth="1"/>
    <col min="6395" max="6395" width="7" customWidth="1"/>
    <col min="6396" max="6396" width="9.85546875" customWidth="1"/>
    <col min="6397" max="6397" width="64.140625" customWidth="1"/>
    <col min="6398" max="6398" width="11.42578125" customWidth="1"/>
    <col min="6399" max="6399" width="12.85546875" customWidth="1"/>
    <col min="6400" max="6400" width="15.42578125" customWidth="1"/>
    <col min="6401" max="6401" width="19.42578125" customWidth="1"/>
    <col min="6402" max="6402" width="13.85546875" customWidth="1"/>
    <col min="6650" max="6650" width="3.42578125" customWidth="1"/>
    <col min="6651" max="6651" width="7" customWidth="1"/>
    <col min="6652" max="6652" width="9.85546875" customWidth="1"/>
    <col min="6653" max="6653" width="64.140625" customWidth="1"/>
    <col min="6654" max="6654" width="11.42578125" customWidth="1"/>
    <col min="6655" max="6655" width="12.85546875" customWidth="1"/>
    <col min="6656" max="6656" width="15.42578125" customWidth="1"/>
    <col min="6657" max="6657" width="19.42578125" customWidth="1"/>
    <col min="6658" max="6658" width="13.85546875" customWidth="1"/>
    <col min="6906" max="6906" width="3.42578125" customWidth="1"/>
    <col min="6907" max="6907" width="7" customWidth="1"/>
    <col min="6908" max="6908" width="9.85546875" customWidth="1"/>
    <col min="6909" max="6909" width="64.140625" customWidth="1"/>
    <col min="6910" max="6910" width="11.42578125" customWidth="1"/>
    <col min="6911" max="6911" width="12.85546875" customWidth="1"/>
    <col min="6912" max="6912" width="15.42578125" customWidth="1"/>
    <col min="6913" max="6913" width="19.42578125" customWidth="1"/>
    <col min="6914" max="6914" width="13.85546875" customWidth="1"/>
    <col min="7162" max="7162" width="3.42578125" customWidth="1"/>
    <col min="7163" max="7163" width="7" customWidth="1"/>
    <col min="7164" max="7164" width="9.85546875" customWidth="1"/>
    <col min="7165" max="7165" width="64.140625" customWidth="1"/>
    <col min="7166" max="7166" width="11.42578125" customWidth="1"/>
    <col min="7167" max="7167" width="12.85546875" customWidth="1"/>
    <col min="7168" max="7168" width="15.42578125" customWidth="1"/>
    <col min="7169" max="7169" width="19.42578125" customWidth="1"/>
    <col min="7170" max="7170" width="13.85546875" customWidth="1"/>
    <col min="7418" max="7418" width="3.42578125" customWidth="1"/>
    <col min="7419" max="7419" width="7" customWidth="1"/>
    <col min="7420" max="7420" width="9.85546875" customWidth="1"/>
    <col min="7421" max="7421" width="64.140625" customWidth="1"/>
    <col min="7422" max="7422" width="11.42578125" customWidth="1"/>
    <col min="7423" max="7423" width="12.85546875" customWidth="1"/>
    <col min="7424" max="7424" width="15.42578125" customWidth="1"/>
    <col min="7425" max="7425" width="19.42578125" customWidth="1"/>
    <col min="7426" max="7426" width="13.85546875" customWidth="1"/>
    <col min="7674" max="7674" width="3.42578125" customWidth="1"/>
    <col min="7675" max="7675" width="7" customWidth="1"/>
    <col min="7676" max="7676" width="9.85546875" customWidth="1"/>
    <col min="7677" max="7677" width="64.140625" customWidth="1"/>
    <col min="7678" max="7678" width="11.42578125" customWidth="1"/>
    <col min="7679" max="7679" width="12.85546875" customWidth="1"/>
    <col min="7680" max="7680" width="15.42578125" customWidth="1"/>
    <col min="7681" max="7681" width="19.42578125" customWidth="1"/>
    <col min="7682" max="7682" width="13.85546875" customWidth="1"/>
    <col min="7930" max="7930" width="3.42578125" customWidth="1"/>
    <col min="7931" max="7931" width="7" customWidth="1"/>
    <col min="7932" max="7932" width="9.85546875" customWidth="1"/>
    <col min="7933" max="7933" width="64.140625" customWidth="1"/>
    <col min="7934" max="7934" width="11.42578125" customWidth="1"/>
    <col min="7935" max="7935" width="12.85546875" customWidth="1"/>
    <col min="7936" max="7936" width="15.42578125" customWidth="1"/>
    <col min="7937" max="7937" width="19.42578125" customWidth="1"/>
    <col min="7938" max="7938" width="13.85546875" customWidth="1"/>
    <col min="8186" max="8186" width="3.42578125" customWidth="1"/>
    <col min="8187" max="8187" width="7" customWidth="1"/>
    <col min="8188" max="8188" width="9.85546875" customWidth="1"/>
    <col min="8189" max="8189" width="64.140625" customWidth="1"/>
    <col min="8190" max="8190" width="11.42578125" customWidth="1"/>
    <col min="8191" max="8191" width="12.85546875" customWidth="1"/>
    <col min="8192" max="8192" width="15.42578125" customWidth="1"/>
    <col min="8193" max="8193" width="19.42578125" customWidth="1"/>
    <col min="8194" max="8194" width="13.85546875" customWidth="1"/>
    <col min="8442" max="8442" width="3.42578125" customWidth="1"/>
    <col min="8443" max="8443" width="7" customWidth="1"/>
    <col min="8444" max="8444" width="9.85546875" customWidth="1"/>
    <col min="8445" max="8445" width="64.140625" customWidth="1"/>
    <col min="8446" max="8446" width="11.42578125" customWidth="1"/>
    <col min="8447" max="8447" width="12.85546875" customWidth="1"/>
    <col min="8448" max="8448" width="15.42578125" customWidth="1"/>
    <col min="8449" max="8449" width="19.42578125" customWidth="1"/>
    <col min="8450" max="8450" width="13.85546875" customWidth="1"/>
    <col min="8698" max="8698" width="3.42578125" customWidth="1"/>
    <col min="8699" max="8699" width="7" customWidth="1"/>
    <col min="8700" max="8700" width="9.85546875" customWidth="1"/>
    <col min="8701" max="8701" width="64.140625" customWidth="1"/>
    <col min="8702" max="8702" width="11.42578125" customWidth="1"/>
    <col min="8703" max="8703" width="12.85546875" customWidth="1"/>
    <col min="8704" max="8704" width="15.42578125" customWidth="1"/>
    <col min="8705" max="8705" width="19.42578125" customWidth="1"/>
    <col min="8706" max="8706" width="13.85546875" customWidth="1"/>
    <col min="8954" max="8954" width="3.42578125" customWidth="1"/>
    <col min="8955" max="8955" width="7" customWidth="1"/>
    <col min="8956" max="8956" width="9.85546875" customWidth="1"/>
    <col min="8957" max="8957" width="64.140625" customWidth="1"/>
    <col min="8958" max="8958" width="11.42578125" customWidth="1"/>
    <col min="8959" max="8959" width="12.85546875" customWidth="1"/>
    <col min="8960" max="8960" width="15.42578125" customWidth="1"/>
    <col min="8961" max="8961" width="19.42578125" customWidth="1"/>
    <col min="8962" max="8962" width="13.85546875" customWidth="1"/>
    <col min="9210" max="9210" width="3.42578125" customWidth="1"/>
    <col min="9211" max="9211" width="7" customWidth="1"/>
    <col min="9212" max="9212" width="9.85546875" customWidth="1"/>
    <col min="9213" max="9213" width="64.140625" customWidth="1"/>
    <col min="9214" max="9214" width="11.42578125" customWidth="1"/>
    <col min="9215" max="9215" width="12.85546875" customWidth="1"/>
    <col min="9216" max="9216" width="15.42578125" customWidth="1"/>
    <col min="9217" max="9217" width="19.42578125" customWidth="1"/>
    <col min="9218" max="9218" width="13.85546875" customWidth="1"/>
    <col min="9466" max="9466" width="3.42578125" customWidth="1"/>
    <col min="9467" max="9467" width="7" customWidth="1"/>
    <col min="9468" max="9468" width="9.85546875" customWidth="1"/>
    <col min="9469" max="9469" width="64.140625" customWidth="1"/>
    <col min="9470" max="9470" width="11.42578125" customWidth="1"/>
    <col min="9471" max="9471" width="12.85546875" customWidth="1"/>
    <col min="9472" max="9472" width="15.42578125" customWidth="1"/>
    <col min="9473" max="9473" width="19.42578125" customWidth="1"/>
    <col min="9474" max="9474" width="13.85546875" customWidth="1"/>
    <col min="9722" max="9722" width="3.42578125" customWidth="1"/>
    <col min="9723" max="9723" width="7" customWidth="1"/>
    <col min="9724" max="9724" width="9.85546875" customWidth="1"/>
    <col min="9725" max="9725" width="64.140625" customWidth="1"/>
    <col min="9726" max="9726" width="11.42578125" customWidth="1"/>
    <col min="9727" max="9727" width="12.85546875" customWidth="1"/>
    <col min="9728" max="9728" width="15.42578125" customWidth="1"/>
    <col min="9729" max="9729" width="19.42578125" customWidth="1"/>
    <col min="9730" max="9730" width="13.85546875" customWidth="1"/>
    <col min="9978" max="9978" width="3.42578125" customWidth="1"/>
    <col min="9979" max="9979" width="7" customWidth="1"/>
    <col min="9980" max="9980" width="9.85546875" customWidth="1"/>
    <col min="9981" max="9981" width="64.140625" customWidth="1"/>
    <col min="9982" max="9982" width="11.42578125" customWidth="1"/>
    <col min="9983" max="9983" width="12.85546875" customWidth="1"/>
    <col min="9984" max="9984" width="15.42578125" customWidth="1"/>
    <col min="9985" max="9985" width="19.42578125" customWidth="1"/>
    <col min="9986" max="9986" width="13.85546875" customWidth="1"/>
    <col min="10234" max="10234" width="3.42578125" customWidth="1"/>
    <col min="10235" max="10235" width="7" customWidth="1"/>
    <col min="10236" max="10236" width="9.85546875" customWidth="1"/>
    <col min="10237" max="10237" width="64.140625" customWidth="1"/>
    <col min="10238" max="10238" width="11.42578125" customWidth="1"/>
    <col min="10239" max="10239" width="12.85546875" customWidth="1"/>
    <col min="10240" max="10240" width="15.42578125" customWidth="1"/>
    <col min="10241" max="10241" width="19.42578125" customWidth="1"/>
    <col min="10242" max="10242" width="13.85546875" customWidth="1"/>
    <col min="10490" max="10490" width="3.42578125" customWidth="1"/>
    <col min="10491" max="10491" width="7" customWidth="1"/>
    <col min="10492" max="10492" width="9.85546875" customWidth="1"/>
    <col min="10493" max="10493" width="64.140625" customWidth="1"/>
    <col min="10494" max="10494" width="11.42578125" customWidth="1"/>
    <col min="10495" max="10495" width="12.85546875" customWidth="1"/>
    <col min="10496" max="10496" width="15.42578125" customWidth="1"/>
    <col min="10497" max="10497" width="19.42578125" customWidth="1"/>
    <col min="10498" max="10498" width="13.85546875" customWidth="1"/>
    <col min="10746" max="10746" width="3.42578125" customWidth="1"/>
    <col min="10747" max="10747" width="7" customWidth="1"/>
    <col min="10748" max="10748" width="9.85546875" customWidth="1"/>
    <col min="10749" max="10749" width="64.140625" customWidth="1"/>
    <col min="10750" max="10750" width="11.42578125" customWidth="1"/>
    <col min="10751" max="10751" width="12.85546875" customWidth="1"/>
    <col min="10752" max="10752" width="15.42578125" customWidth="1"/>
    <col min="10753" max="10753" width="19.42578125" customWidth="1"/>
    <col min="10754" max="10754" width="13.85546875" customWidth="1"/>
    <col min="11002" max="11002" width="3.42578125" customWidth="1"/>
    <col min="11003" max="11003" width="7" customWidth="1"/>
    <col min="11004" max="11004" width="9.85546875" customWidth="1"/>
    <col min="11005" max="11005" width="64.140625" customWidth="1"/>
    <col min="11006" max="11006" width="11.42578125" customWidth="1"/>
    <col min="11007" max="11007" width="12.85546875" customWidth="1"/>
    <col min="11008" max="11008" width="15.42578125" customWidth="1"/>
    <col min="11009" max="11009" width="19.42578125" customWidth="1"/>
    <col min="11010" max="11010" width="13.85546875" customWidth="1"/>
    <col min="11258" max="11258" width="3.42578125" customWidth="1"/>
    <col min="11259" max="11259" width="7" customWidth="1"/>
    <col min="11260" max="11260" width="9.85546875" customWidth="1"/>
    <col min="11261" max="11261" width="64.140625" customWidth="1"/>
    <col min="11262" max="11262" width="11.42578125" customWidth="1"/>
    <col min="11263" max="11263" width="12.85546875" customWidth="1"/>
    <col min="11264" max="11264" width="15.42578125" customWidth="1"/>
    <col min="11265" max="11265" width="19.42578125" customWidth="1"/>
    <col min="11266" max="11266" width="13.85546875" customWidth="1"/>
    <col min="11514" max="11514" width="3.42578125" customWidth="1"/>
    <col min="11515" max="11515" width="7" customWidth="1"/>
    <col min="11516" max="11516" width="9.85546875" customWidth="1"/>
    <col min="11517" max="11517" width="64.140625" customWidth="1"/>
    <col min="11518" max="11518" width="11.42578125" customWidth="1"/>
    <col min="11519" max="11519" width="12.85546875" customWidth="1"/>
    <col min="11520" max="11520" width="15.42578125" customWidth="1"/>
    <col min="11521" max="11521" width="19.42578125" customWidth="1"/>
    <col min="11522" max="11522" width="13.85546875" customWidth="1"/>
    <col min="11770" max="11770" width="3.42578125" customWidth="1"/>
    <col min="11771" max="11771" width="7" customWidth="1"/>
    <col min="11772" max="11772" width="9.85546875" customWidth="1"/>
    <col min="11773" max="11773" width="64.140625" customWidth="1"/>
    <col min="11774" max="11774" width="11.42578125" customWidth="1"/>
    <col min="11775" max="11775" width="12.85546875" customWidth="1"/>
    <col min="11776" max="11776" width="15.42578125" customWidth="1"/>
    <col min="11777" max="11777" width="19.42578125" customWidth="1"/>
    <col min="11778" max="11778" width="13.85546875" customWidth="1"/>
    <col min="12026" max="12026" width="3.42578125" customWidth="1"/>
    <col min="12027" max="12027" width="7" customWidth="1"/>
    <col min="12028" max="12028" width="9.85546875" customWidth="1"/>
    <col min="12029" max="12029" width="64.140625" customWidth="1"/>
    <col min="12030" max="12030" width="11.42578125" customWidth="1"/>
    <col min="12031" max="12031" width="12.85546875" customWidth="1"/>
    <col min="12032" max="12032" width="15.42578125" customWidth="1"/>
    <col min="12033" max="12033" width="19.42578125" customWidth="1"/>
    <col min="12034" max="12034" width="13.85546875" customWidth="1"/>
    <col min="12282" max="12282" width="3.42578125" customWidth="1"/>
    <col min="12283" max="12283" width="7" customWidth="1"/>
    <col min="12284" max="12284" width="9.85546875" customWidth="1"/>
    <col min="12285" max="12285" width="64.140625" customWidth="1"/>
    <col min="12286" max="12286" width="11.42578125" customWidth="1"/>
    <col min="12287" max="12287" width="12.85546875" customWidth="1"/>
    <col min="12288" max="12288" width="15.42578125" customWidth="1"/>
    <col min="12289" max="12289" width="19.42578125" customWidth="1"/>
    <col min="12290" max="12290" width="13.85546875" customWidth="1"/>
    <col min="12538" max="12538" width="3.42578125" customWidth="1"/>
    <col min="12539" max="12539" width="7" customWidth="1"/>
    <col min="12540" max="12540" width="9.85546875" customWidth="1"/>
    <col min="12541" max="12541" width="64.140625" customWidth="1"/>
    <col min="12542" max="12542" width="11.42578125" customWidth="1"/>
    <col min="12543" max="12543" width="12.85546875" customWidth="1"/>
    <col min="12544" max="12544" width="15.42578125" customWidth="1"/>
    <col min="12545" max="12545" width="19.42578125" customWidth="1"/>
    <col min="12546" max="12546" width="13.85546875" customWidth="1"/>
    <col min="12794" max="12794" width="3.42578125" customWidth="1"/>
    <col min="12795" max="12795" width="7" customWidth="1"/>
    <col min="12796" max="12796" width="9.85546875" customWidth="1"/>
    <col min="12797" max="12797" width="64.140625" customWidth="1"/>
    <col min="12798" max="12798" width="11.42578125" customWidth="1"/>
    <col min="12799" max="12799" width="12.85546875" customWidth="1"/>
    <col min="12800" max="12800" width="15.42578125" customWidth="1"/>
    <col min="12801" max="12801" width="19.42578125" customWidth="1"/>
    <col min="12802" max="12802" width="13.85546875" customWidth="1"/>
    <col min="13050" max="13050" width="3.42578125" customWidth="1"/>
    <col min="13051" max="13051" width="7" customWidth="1"/>
    <col min="13052" max="13052" width="9.85546875" customWidth="1"/>
    <col min="13053" max="13053" width="64.140625" customWidth="1"/>
    <col min="13054" max="13054" width="11.42578125" customWidth="1"/>
    <col min="13055" max="13055" width="12.85546875" customWidth="1"/>
    <col min="13056" max="13056" width="15.42578125" customWidth="1"/>
    <col min="13057" max="13057" width="19.42578125" customWidth="1"/>
    <col min="13058" max="13058" width="13.85546875" customWidth="1"/>
    <col min="13306" max="13306" width="3.42578125" customWidth="1"/>
    <col min="13307" max="13307" width="7" customWidth="1"/>
    <col min="13308" max="13308" width="9.85546875" customWidth="1"/>
    <col min="13309" max="13309" width="64.140625" customWidth="1"/>
    <col min="13310" max="13310" width="11.42578125" customWidth="1"/>
    <col min="13311" max="13311" width="12.85546875" customWidth="1"/>
    <col min="13312" max="13312" width="15.42578125" customWidth="1"/>
    <col min="13313" max="13313" width="19.42578125" customWidth="1"/>
    <col min="13314" max="13314" width="13.85546875" customWidth="1"/>
    <col min="13562" max="13562" width="3.42578125" customWidth="1"/>
    <col min="13563" max="13563" width="7" customWidth="1"/>
    <col min="13564" max="13564" width="9.85546875" customWidth="1"/>
    <col min="13565" max="13565" width="64.140625" customWidth="1"/>
    <col min="13566" max="13566" width="11.42578125" customWidth="1"/>
    <col min="13567" max="13567" width="12.85546875" customWidth="1"/>
    <col min="13568" max="13568" width="15.42578125" customWidth="1"/>
    <col min="13569" max="13569" width="19.42578125" customWidth="1"/>
    <col min="13570" max="13570" width="13.85546875" customWidth="1"/>
    <col min="13818" max="13818" width="3.42578125" customWidth="1"/>
    <col min="13819" max="13819" width="7" customWidth="1"/>
    <col min="13820" max="13820" width="9.85546875" customWidth="1"/>
    <col min="13821" max="13821" width="64.140625" customWidth="1"/>
    <col min="13822" max="13822" width="11.42578125" customWidth="1"/>
    <col min="13823" max="13823" width="12.85546875" customWidth="1"/>
    <col min="13824" max="13824" width="15.42578125" customWidth="1"/>
    <col min="13825" max="13825" width="19.42578125" customWidth="1"/>
    <col min="13826" max="13826" width="13.85546875" customWidth="1"/>
    <col min="14074" max="14074" width="3.42578125" customWidth="1"/>
    <col min="14075" max="14075" width="7" customWidth="1"/>
    <col min="14076" max="14076" width="9.85546875" customWidth="1"/>
    <col min="14077" max="14077" width="64.140625" customWidth="1"/>
    <col min="14078" max="14078" width="11.42578125" customWidth="1"/>
    <col min="14079" max="14079" width="12.85546875" customWidth="1"/>
    <col min="14080" max="14080" width="15.42578125" customWidth="1"/>
    <col min="14081" max="14081" width="19.42578125" customWidth="1"/>
    <col min="14082" max="14082" width="13.85546875" customWidth="1"/>
    <col min="14330" max="14330" width="3.42578125" customWidth="1"/>
    <col min="14331" max="14331" width="7" customWidth="1"/>
    <col min="14332" max="14332" width="9.85546875" customWidth="1"/>
    <col min="14333" max="14333" width="64.140625" customWidth="1"/>
    <col min="14334" max="14334" width="11.42578125" customWidth="1"/>
    <col min="14335" max="14335" width="12.85546875" customWidth="1"/>
    <col min="14336" max="14336" width="15.42578125" customWidth="1"/>
    <col min="14337" max="14337" width="19.42578125" customWidth="1"/>
    <col min="14338" max="14338" width="13.85546875" customWidth="1"/>
    <col min="14586" max="14586" width="3.42578125" customWidth="1"/>
    <col min="14587" max="14587" width="7" customWidth="1"/>
    <col min="14588" max="14588" width="9.85546875" customWidth="1"/>
    <col min="14589" max="14589" width="64.140625" customWidth="1"/>
    <col min="14590" max="14590" width="11.42578125" customWidth="1"/>
    <col min="14591" max="14591" width="12.85546875" customWidth="1"/>
    <col min="14592" max="14592" width="15.42578125" customWidth="1"/>
    <col min="14593" max="14593" width="19.42578125" customWidth="1"/>
    <col min="14594" max="14594" width="13.85546875" customWidth="1"/>
    <col min="14842" max="14842" width="3.42578125" customWidth="1"/>
    <col min="14843" max="14843" width="7" customWidth="1"/>
    <col min="14844" max="14844" width="9.85546875" customWidth="1"/>
    <col min="14845" max="14845" width="64.140625" customWidth="1"/>
    <col min="14846" max="14846" width="11.42578125" customWidth="1"/>
    <col min="14847" max="14847" width="12.85546875" customWidth="1"/>
    <col min="14848" max="14848" width="15.42578125" customWidth="1"/>
    <col min="14849" max="14849" width="19.42578125" customWidth="1"/>
    <col min="14850" max="14850" width="13.85546875" customWidth="1"/>
    <col min="15098" max="15098" width="3.42578125" customWidth="1"/>
    <col min="15099" max="15099" width="7" customWidth="1"/>
    <col min="15100" max="15100" width="9.85546875" customWidth="1"/>
    <col min="15101" max="15101" width="64.140625" customWidth="1"/>
    <col min="15102" max="15102" width="11.42578125" customWidth="1"/>
    <col min="15103" max="15103" width="12.85546875" customWidth="1"/>
    <col min="15104" max="15104" width="15.42578125" customWidth="1"/>
    <col min="15105" max="15105" width="19.42578125" customWidth="1"/>
    <col min="15106" max="15106" width="13.85546875" customWidth="1"/>
    <col min="15354" max="15354" width="3.42578125" customWidth="1"/>
    <col min="15355" max="15355" width="7" customWidth="1"/>
    <col min="15356" max="15356" width="9.85546875" customWidth="1"/>
    <col min="15357" max="15357" width="64.140625" customWidth="1"/>
    <col min="15358" max="15358" width="11.42578125" customWidth="1"/>
    <col min="15359" max="15359" width="12.85546875" customWidth="1"/>
    <col min="15360" max="15360" width="15.42578125" customWidth="1"/>
    <col min="15361" max="15361" width="19.42578125" customWidth="1"/>
    <col min="15362" max="15362" width="13.85546875" customWidth="1"/>
    <col min="15610" max="15610" width="3.42578125" customWidth="1"/>
    <col min="15611" max="15611" width="7" customWidth="1"/>
    <col min="15612" max="15612" width="9.85546875" customWidth="1"/>
    <col min="15613" max="15613" width="64.140625" customWidth="1"/>
    <col min="15614" max="15614" width="11.42578125" customWidth="1"/>
    <col min="15615" max="15615" width="12.85546875" customWidth="1"/>
    <col min="15616" max="15616" width="15.42578125" customWidth="1"/>
    <col min="15617" max="15617" width="19.42578125" customWidth="1"/>
    <col min="15618" max="15618" width="13.85546875" customWidth="1"/>
    <col min="15866" max="15866" width="3.42578125" customWidth="1"/>
    <col min="15867" max="15867" width="7" customWidth="1"/>
    <col min="15868" max="15868" width="9.85546875" customWidth="1"/>
    <col min="15869" max="15869" width="64.140625" customWidth="1"/>
    <col min="15870" max="15870" width="11.42578125" customWidth="1"/>
    <col min="15871" max="15871" width="12.85546875" customWidth="1"/>
    <col min="15872" max="15872" width="15.42578125" customWidth="1"/>
    <col min="15873" max="15873" width="19.42578125" customWidth="1"/>
    <col min="15874" max="15874" width="13.85546875" customWidth="1"/>
    <col min="16122" max="16122" width="3.42578125" customWidth="1"/>
    <col min="16123" max="16123" width="7" customWidth="1"/>
    <col min="16124" max="16124" width="9.85546875" customWidth="1"/>
    <col min="16125" max="16125" width="64.140625" customWidth="1"/>
    <col min="16126" max="16126" width="11.42578125" customWidth="1"/>
    <col min="16127" max="16127" width="12.85546875" customWidth="1"/>
    <col min="16128" max="16128" width="15.42578125" customWidth="1"/>
    <col min="16129" max="16129" width="19.42578125" customWidth="1"/>
    <col min="16130" max="16130" width="13.85546875" customWidth="1"/>
  </cols>
  <sheetData>
    <row r="1" spans="1:8" ht="84.75" customHeight="1" thickBot="1" x14ac:dyDescent="0.4">
      <c r="B1" s="427" t="s">
        <v>231</v>
      </c>
      <c r="C1" s="428"/>
      <c r="D1" s="428"/>
      <c r="E1" s="428"/>
      <c r="F1" s="428"/>
      <c r="G1" s="428"/>
      <c r="H1" s="429"/>
    </row>
    <row r="2" spans="1:8" ht="19.5" thickBot="1" x14ac:dyDescent="0.4">
      <c r="B2" s="430" t="s">
        <v>0</v>
      </c>
      <c r="C2" s="431"/>
      <c r="D2" s="431"/>
      <c r="E2" s="431"/>
      <c r="F2" s="431"/>
      <c r="G2" s="431"/>
      <c r="H2" s="432"/>
    </row>
    <row r="3" spans="1:8" ht="19.149999999999999" customHeight="1" thickBot="1" x14ac:dyDescent="0.4">
      <c r="B3" s="433" t="s">
        <v>183</v>
      </c>
      <c r="C3" s="434"/>
      <c r="D3" s="434"/>
      <c r="E3" s="434"/>
      <c r="F3" s="434"/>
      <c r="G3" s="434"/>
      <c r="H3" s="435"/>
    </row>
    <row r="4" spans="1:8" ht="24" customHeight="1" x14ac:dyDescent="0.35">
      <c r="B4" s="276"/>
      <c r="C4" s="34"/>
      <c r="D4" s="436" t="s">
        <v>1</v>
      </c>
      <c r="E4" s="436"/>
      <c r="F4" s="436"/>
      <c r="G4" s="436"/>
      <c r="H4" s="437"/>
    </row>
    <row r="5" spans="1:8" ht="46.5" customHeight="1" x14ac:dyDescent="0.35">
      <c r="A5" s="3"/>
      <c r="B5" s="275"/>
      <c r="C5" s="11" t="s">
        <v>2</v>
      </c>
      <c r="D5" s="438" t="s">
        <v>3</v>
      </c>
      <c r="E5" s="439"/>
      <c r="F5" s="439"/>
      <c r="G5" s="439"/>
      <c r="H5" s="440"/>
    </row>
    <row r="6" spans="1:8" ht="134.25" customHeight="1" x14ac:dyDescent="0.35">
      <c r="A6" s="3"/>
      <c r="B6" s="37"/>
      <c r="C6" s="11" t="s">
        <v>4</v>
      </c>
      <c r="D6" s="438" t="s">
        <v>5</v>
      </c>
      <c r="E6" s="441"/>
      <c r="F6" s="441"/>
      <c r="G6" s="441"/>
      <c r="H6" s="442"/>
    </row>
    <row r="7" spans="1:8" ht="81" customHeight="1" x14ac:dyDescent="0.35">
      <c r="A7" s="3"/>
      <c r="B7" s="79"/>
      <c r="C7" s="11" t="s">
        <v>6</v>
      </c>
      <c r="D7" s="425" t="s">
        <v>7</v>
      </c>
      <c r="E7" s="425"/>
      <c r="F7" s="425"/>
      <c r="G7" s="425"/>
      <c r="H7" s="426"/>
    </row>
    <row r="8" spans="1:8" ht="85.5" customHeight="1" x14ac:dyDescent="0.35">
      <c r="A8" s="3"/>
      <c r="B8" s="79"/>
      <c r="C8" s="11" t="s">
        <v>8</v>
      </c>
      <c r="D8" s="425" t="s">
        <v>80</v>
      </c>
      <c r="E8" s="425"/>
      <c r="F8" s="425"/>
      <c r="G8" s="425"/>
      <c r="H8" s="426"/>
    </row>
    <row r="9" spans="1:8" ht="143.25" customHeight="1" x14ac:dyDescent="0.35">
      <c r="A9" s="3"/>
      <c r="B9" s="79"/>
      <c r="C9" s="11" t="s">
        <v>9</v>
      </c>
      <c r="D9" s="425" t="s">
        <v>58</v>
      </c>
      <c r="E9" s="425"/>
      <c r="F9" s="425"/>
      <c r="G9" s="425"/>
      <c r="H9" s="426"/>
    </row>
    <row r="10" spans="1:8" ht="88.5" customHeight="1" x14ac:dyDescent="0.35">
      <c r="A10" s="3"/>
      <c r="B10" s="79"/>
      <c r="C10" s="11" t="s">
        <v>10</v>
      </c>
      <c r="D10" s="425" t="s">
        <v>59</v>
      </c>
      <c r="E10" s="425"/>
      <c r="F10" s="425"/>
      <c r="G10" s="425"/>
      <c r="H10" s="426"/>
    </row>
    <row r="11" spans="1:8" ht="45" customHeight="1" x14ac:dyDescent="0.35">
      <c r="A11" s="3"/>
      <c r="B11" s="79"/>
      <c r="C11" s="11" t="s">
        <v>11</v>
      </c>
      <c r="D11" s="425" t="s">
        <v>12</v>
      </c>
      <c r="E11" s="425"/>
      <c r="F11" s="425"/>
      <c r="G11" s="425"/>
      <c r="H11" s="426"/>
    </row>
    <row r="12" spans="1:8" ht="147.75" customHeight="1" x14ac:dyDescent="0.35">
      <c r="A12" s="3"/>
      <c r="B12" s="79"/>
      <c r="C12" s="11" t="s">
        <v>13</v>
      </c>
      <c r="D12" s="425" t="s">
        <v>118</v>
      </c>
      <c r="E12" s="425"/>
      <c r="F12" s="425"/>
      <c r="G12" s="425"/>
      <c r="H12" s="426"/>
    </row>
    <row r="13" spans="1:8" ht="82.5" customHeight="1" x14ac:dyDescent="0.35">
      <c r="A13" s="3"/>
      <c r="B13" s="79"/>
      <c r="C13" s="33" t="s">
        <v>14</v>
      </c>
      <c r="D13" s="425" t="s">
        <v>15</v>
      </c>
      <c r="E13" s="425"/>
      <c r="F13" s="425"/>
      <c r="G13" s="425"/>
      <c r="H13" s="426"/>
    </row>
    <row r="14" spans="1:8" ht="109.5" customHeight="1" x14ac:dyDescent="0.35">
      <c r="A14" s="3"/>
      <c r="B14" s="79"/>
      <c r="C14" s="11" t="s">
        <v>16</v>
      </c>
      <c r="D14" s="443" t="s">
        <v>119</v>
      </c>
      <c r="E14" s="444"/>
      <c r="F14" s="444"/>
      <c r="G14" s="444"/>
      <c r="H14" s="445"/>
    </row>
    <row r="15" spans="1:8" ht="182.25" customHeight="1" x14ac:dyDescent="0.35">
      <c r="A15" s="3"/>
      <c r="B15" s="79"/>
      <c r="C15" s="11" t="s">
        <v>17</v>
      </c>
      <c r="D15" s="425" t="s">
        <v>18</v>
      </c>
      <c r="E15" s="425"/>
      <c r="F15" s="425"/>
      <c r="G15" s="425"/>
      <c r="H15" s="426"/>
    </row>
    <row r="16" spans="1:8" ht="142.5" customHeight="1" x14ac:dyDescent="0.35">
      <c r="A16" s="3"/>
      <c r="B16" s="79"/>
      <c r="C16" s="11" t="s">
        <v>19</v>
      </c>
      <c r="D16" s="438" t="s">
        <v>20</v>
      </c>
      <c r="E16" s="441"/>
      <c r="F16" s="441"/>
      <c r="G16" s="441"/>
      <c r="H16" s="442"/>
    </row>
    <row r="17" spans="1:37" ht="98.25" customHeight="1" x14ac:dyDescent="0.35">
      <c r="A17" s="3"/>
      <c r="B17" s="79"/>
      <c r="C17" s="11" t="s">
        <v>21</v>
      </c>
      <c r="D17" s="438" t="s">
        <v>22</v>
      </c>
      <c r="E17" s="441"/>
      <c r="F17" s="441"/>
      <c r="G17" s="441"/>
      <c r="H17" s="442"/>
    </row>
    <row r="18" spans="1:37" ht="84" customHeight="1" x14ac:dyDescent="0.35">
      <c r="A18" s="3"/>
      <c r="B18" s="79"/>
      <c r="C18" s="11" t="s">
        <v>23</v>
      </c>
      <c r="D18" s="438" t="s">
        <v>81</v>
      </c>
      <c r="E18" s="441"/>
      <c r="F18" s="441"/>
      <c r="G18" s="441"/>
      <c r="H18" s="442"/>
    </row>
    <row r="19" spans="1:37" ht="70.5" customHeight="1" thickBot="1" x14ac:dyDescent="0.4">
      <c r="A19" s="3"/>
      <c r="B19" s="38"/>
      <c r="C19" s="39" t="s">
        <v>24</v>
      </c>
      <c r="D19" s="446" t="s">
        <v>82</v>
      </c>
      <c r="E19" s="446"/>
      <c r="F19" s="446"/>
      <c r="G19" s="446"/>
      <c r="H19" s="447"/>
    </row>
    <row r="20" spans="1:37" ht="18.75" thickBot="1" x14ac:dyDescent="0.4">
      <c r="B20" s="40"/>
      <c r="C20" s="40"/>
      <c r="D20" s="40"/>
      <c r="E20" s="40"/>
      <c r="F20" s="4"/>
      <c r="G20" s="373"/>
      <c r="H20" s="235"/>
    </row>
    <row r="21" spans="1:37" ht="56.25" x14ac:dyDescent="0.35">
      <c r="B21" s="35" t="s">
        <v>25</v>
      </c>
      <c r="C21" s="41" t="s">
        <v>52</v>
      </c>
      <c r="D21" s="41" t="s">
        <v>26</v>
      </c>
      <c r="E21" s="41" t="s">
        <v>27</v>
      </c>
      <c r="F21" s="5" t="s">
        <v>28</v>
      </c>
      <c r="G21" s="403" t="s">
        <v>29</v>
      </c>
      <c r="H21" s="42" t="s">
        <v>30</v>
      </c>
    </row>
    <row r="22" spans="1:37" ht="19.5" thickBot="1" x14ac:dyDescent="0.4">
      <c r="B22" s="43">
        <v>1</v>
      </c>
      <c r="C22" s="19">
        <v>2</v>
      </c>
      <c r="D22" s="19">
        <v>3</v>
      </c>
      <c r="E22" s="19">
        <v>4</v>
      </c>
      <c r="F22" s="19">
        <v>5</v>
      </c>
      <c r="G22" s="404">
        <v>6</v>
      </c>
      <c r="H22" s="560">
        <v>7</v>
      </c>
    </row>
    <row r="23" spans="1:37" ht="18.75" x14ac:dyDescent="0.35">
      <c r="B23" s="45"/>
      <c r="C23" s="41"/>
      <c r="D23" s="255" t="s">
        <v>31</v>
      </c>
      <c r="E23" s="116"/>
      <c r="F23" s="52"/>
      <c r="G23" s="405"/>
      <c r="H23" s="561"/>
    </row>
    <row r="24" spans="1:37" ht="18.75" customHeight="1" x14ac:dyDescent="0.35">
      <c r="B24" s="74">
        <v>1</v>
      </c>
      <c r="C24" s="117" t="s">
        <v>63</v>
      </c>
      <c r="D24" s="46" t="s">
        <v>32</v>
      </c>
      <c r="E24" s="114" t="s">
        <v>33</v>
      </c>
      <c r="F24" s="136">
        <v>1</v>
      </c>
      <c r="G24" s="406"/>
      <c r="H24" s="106">
        <f>F24*G24</f>
        <v>0</v>
      </c>
    </row>
    <row r="25" spans="1:37" ht="39" customHeight="1" x14ac:dyDescent="0.35">
      <c r="B25" s="74">
        <v>2</v>
      </c>
      <c r="C25" s="73" t="s">
        <v>53</v>
      </c>
      <c r="D25" s="75" t="s">
        <v>34</v>
      </c>
      <c r="E25" s="76" t="s">
        <v>33</v>
      </c>
      <c r="F25" s="77">
        <v>1</v>
      </c>
      <c r="G25" s="407"/>
      <c r="H25" s="106">
        <f t="shared" ref="H25:H29" si="0">F25*G25</f>
        <v>0</v>
      </c>
    </row>
    <row r="26" spans="1:37" ht="23.25" customHeight="1" x14ac:dyDescent="0.35">
      <c r="B26" s="74">
        <v>3</v>
      </c>
      <c r="C26" s="78" t="s">
        <v>64</v>
      </c>
      <c r="D26" s="46" t="s">
        <v>35</v>
      </c>
      <c r="E26" s="76" t="s">
        <v>33</v>
      </c>
      <c r="F26" s="77">
        <v>1</v>
      </c>
      <c r="G26" s="407"/>
      <c r="H26" s="106">
        <f t="shared" si="0"/>
        <v>0</v>
      </c>
    </row>
    <row r="27" spans="1:37" ht="56.25" customHeight="1" x14ac:dyDescent="0.35">
      <c r="B27" s="74">
        <v>4</v>
      </c>
      <c r="C27" s="78" t="s">
        <v>65</v>
      </c>
      <c r="D27" s="46" t="s">
        <v>132</v>
      </c>
      <c r="E27" s="76" t="s">
        <v>33</v>
      </c>
      <c r="F27" s="77">
        <v>1</v>
      </c>
      <c r="G27" s="407"/>
      <c r="H27" s="106">
        <f t="shared" si="0"/>
        <v>0</v>
      </c>
    </row>
    <row r="28" spans="1:37" ht="72" customHeight="1" x14ac:dyDescent="0.35">
      <c r="B28" s="74">
        <v>5</v>
      </c>
      <c r="C28" s="78" t="s">
        <v>66</v>
      </c>
      <c r="D28" s="46" t="s">
        <v>57</v>
      </c>
      <c r="E28" s="76" t="s">
        <v>33</v>
      </c>
      <c r="F28" s="77">
        <v>1</v>
      </c>
      <c r="G28" s="407"/>
      <c r="H28" s="106">
        <f t="shared" si="0"/>
        <v>0</v>
      </c>
    </row>
    <row r="29" spans="1:37" ht="41.25" customHeight="1" thickBot="1" x14ac:dyDescent="0.4">
      <c r="B29" s="22">
        <v>6</v>
      </c>
      <c r="C29" s="48">
        <v>14</v>
      </c>
      <c r="D29" s="49" t="s">
        <v>83</v>
      </c>
      <c r="E29" s="108" t="s">
        <v>33</v>
      </c>
      <c r="F29" s="234">
        <v>1</v>
      </c>
      <c r="G29" s="408"/>
      <c r="H29" s="546">
        <f t="shared" si="0"/>
        <v>0</v>
      </c>
    </row>
    <row r="30" spans="1:37" ht="21" customHeight="1" thickBot="1" x14ac:dyDescent="0.4">
      <c r="B30" s="50"/>
      <c r="C30" s="51"/>
      <c r="D30" s="51"/>
      <c r="E30" s="431" t="s">
        <v>54</v>
      </c>
      <c r="F30" s="431"/>
      <c r="G30" s="448"/>
      <c r="H30" s="133">
        <f>SUM(H24:H29)</f>
        <v>0</v>
      </c>
    </row>
    <row r="31" spans="1:37" s="7" customFormat="1" ht="18.75" x14ac:dyDescent="0.25">
      <c r="A31" s="6"/>
      <c r="B31" s="9"/>
      <c r="C31" s="131"/>
      <c r="D31" s="254" t="s">
        <v>36</v>
      </c>
      <c r="E31" s="130"/>
      <c r="F31" s="357"/>
      <c r="G31" s="409"/>
      <c r="H31" s="562"/>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1:37" s="7" customFormat="1" ht="18" customHeight="1" x14ac:dyDescent="0.35">
      <c r="A32" s="6"/>
      <c r="B32" s="74">
        <v>7</v>
      </c>
      <c r="C32" s="107" t="s">
        <v>67</v>
      </c>
      <c r="D32" s="8" t="s">
        <v>87</v>
      </c>
      <c r="E32" s="76" t="s">
        <v>37</v>
      </c>
      <c r="F32" s="80">
        <v>0.82</v>
      </c>
      <c r="G32" s="406"/>
      <c r="H32" s="106">
        <f>F32*G32</f>
        <v>0</v>
      </c>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56.25" x14ac:dyDescent="0.35">
      <c r="A33" s="155"/>
      <c r="B33" s="180">
        <v>8</v>
      </c>
      <c r="C33" s="229" t="s">
        <v>69</v>
      </c>
      <c r="D33" s="8" t="s">
        <v>189</v>
      </c>
      <c r="E33" s="76" t="s">
        <v>38</v>
      </c>
      <c r="F33" s="80">
        <v>310</v>
      </c>
      <c r="G33" s="415"/>
      <c r="H33" s="47">
        <f t="shared" ref="H33" si="1">F33*G33</f>
        <v>0</v>
      </c>
      <c r="I33"/>
      <c r="J33"/>
      <c r="K33"/>
      <c r="L33"/>
      <c r="M33"/>
      <c r="N33"/>
      <c r="O33"/>
      <c r="P33"/>
      <c r="Q33"/>
      <c r="R33"/>
      <c r="S33"/>
      <c r="T33"/>
      <c r="U33"/>
      <c r="V33"/>
      <c r="W33"/>
      <c r="X33"/>
      <c r="Y33"/>
      <c r="Z33"/>
      <c r="AA33"/>
      <c r="AB33"/>
      <c r="AC33"/>
      <c r="AD33"/>
      <c r="AE33"/>
      <c r="AF33"/>
      <c r="AG33"/>
      <c r="AH33"/>
      <c r="AI33"/>
      <c r="AJ33"/>
      <c r="AK33"/>
    </row>
    <row r="34" spans="1:37" ht="57" thickBot="1" x14ac:dyDescent="0.4">
      <c r="A34" s="155"/>
      <c r="B34" s="180">
        <v>9</v>
      </c>
      <c r="C34" s="229" t="s">
        <v>69</v>
      </c>
      <c r="D34" s="8" t="s">
        <v>176</v>
      </c>
      <c r="E34" s="76" t="s">
        <v>39</v>
      </c>
      <c r="F34" s="80">
        <v>4150</v>
      </c>
      <c r="G34" s="415"/>
      <c r="H34" s="47">
        <f t="shared" ref="H34" si="2">F34*G34</f>
        <v>0</v>
      </c>
      <c r="I34"/>
      <c r="J34"/>
      <c r="K34"/>
      <c r="L34"/>
      <c r="M34"/>
      <c r="N34"/>
      <c r="O34"/>
      <c r="P34"/>
      <c r="Q34"/>
      <c r="R34"/>
      <c r="S34"/>
      <c r="T34"/>
      <c r="U34"/>
      <c r="V34"/>
      <c r="W34"/>
      <c r="X34"/>
      <c r="Y34"/>
      <c r="Z34"/>
      <c r="AA34"/>
      <c r="AB34"/>
      <c r="AC34"/>
      <c r="AD34"/>
      <c r="AE34"/>
      <c r="AF34"/>
      <c r="AG34"/>
      <c r="AH34"/>
      <c r="AI34"/>
      <c r="AJ34"/>
      <c r="AK34"/>
    </row>
    <row r="35" spans="1:37" s="7" customFormat="1" ht="19.899999999999999" customHeight="1" thickBot="1" x14ac:dyDescent="0.4">
      <c r="A35" s="6"/>
      <c r="B35" s="452" t="s">
        <v>42</v>
      </c>
      <c r="C35" s="453"/>
      <c r="D35" s="453"/>
      <c r="E35" s="453"/>
      <c r="F35" s="453"/>
      <c r="G35" s="454"/>
      <c r="H35" s="133">
        <f>SUM(H32:H34)</f>
        <v>0</v>
      </c>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s="7" customFormat="1" ht="16.149999999999999" customHeight="1" x14ac:dyDescent="0.35">
      <c r="A36" s="6"/>
      <c r="B36" s="356"/>
      <c r="C36" s="115"/>
      <c r="D36" s="139" t="s">
        <v>43</v>
      </c>
      <c r="E36" s="25"/>
      <c r="F36" s="115"/>
      <c r="G36" s="410"/>
      <c r="H36" s="2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s="21" customFormat="1" ht="177" customHeight="1" x14ac:dyDescent="0.35">
      <c r="A37" s="20"/>
      <c r="B37" s="74">
        <v>10</v>
      </c>
      <c r="C37" s="229" t="s">
        <v>70</v>
      </c>
      <c r="D37" s="252" t="s">
        <v>133</v>
      </c>
      <c r="E37" s="24" t="s">
        <v>40</v>
      </c>
      <c r="F37" s="551">
        <v>526.94000000000005</v>
      </c>
      <c r="G37" s="415"/>
      <c r="H37" s="47">
        <f>F37*G37</f>
        <v>0</v>
      </c>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row>
    <row r="38" spans="1:37" s="7" customFormat="1" ht="75" x14ac:dyDescent="0.35">
      <c r="A38" s="6"/>
      <c r="B38" s="74">
        <v>11</v>
      </c>
      <c r="C38" s="229" t="s">
        <v>139</v>
      </c>
      <c r="D38" s="122" t="s">
        <v>184</v>
      </c>
      <c r="E38" s="24" t="s">
        <v>39</v>
      </c>
      <c r="F38" s="551">
        <v>410</v>
      </c>
      <c r="G38" s="415"/>
      <c r="H38" s="47">
        <f>F38*G38</f>
        <v>0</v>
      </c>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row>
    <row r="39" spans="1:37" s="21" customFormat="1" ht="21.75" customHeight="1" x14ac:dyDescent="0.35">
      <c r="A39" s="20"/>
      <c r="B39" s="74">
        <v>12</v>
      </c>
      <c r="C39" s="222" t="s">
        <v>71</v>
      </c>
      <c r="D39" s="223" t="s">
        <v>141</v>
      </c>
      <c r="E39" s="340" t="s">
        <v>39</v>
      </c>
      <c r="F39" s="567">
        <v>4580.5</v>
      </c>
      <c r="G39" s="568"/>
      <c r="H39" s="569">
        <f>F39*G39</f>
        <v>0</v>
      </c>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row>
    <row r="40" spans="1:37" ht="19.5" thickBot="1" x14ac:dyDescent="0.4">
      <c r="B40" s="74">
        <v>13</v>
      </c>
      <c r="C40" s="338" t="s">
        <v>72</v>
      </c>
      <c r="D40" s="81" t="s">
        <v>180</v>
      </c>
      <c r="E40" s="339" t="s">
        <v>39</v>
      </c>
      <c r="F40" s="570">
        <v>179.15</v>
      </c>
      <c r="G40" s="571"/>
      <c r="H40" s="572">
        <f>F40*G40</f>
        <v>0</v>
      </c>
    </row>
    <row r="41" spans="1:37" s="7" customFormat="1" ht="21" customHeight="1" thickBot="1" x14ac:dyDescent="0.4">
      <c r="A41" s="6"/>
      <c r="B41" s="452" t="s">
        <v>44</v>
      </c>
      <c r="C41" s="453"/>
      <c r="D41" s="453"/>
      <c r="E41" s="453"/>
      <c r="F41" s="453"/>
      <c r="G41" s="454"/>
      <c r="H41" s="133">
        <f>SUM(H37:H40)</f>
        <v>0</v>
      </c>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row>
    <row r="42" spans="1:37" s="7" customFormat="1" ht="16.899999999999999" customHeight="1" x14ac:dyDescent="0.35">
      <c r="A42" s="6"/>
      <c r="B42" s="53"/>
      <c r="C42" s="54"/>
      <c r="D42" s="139" t="s">
        <v>45</v>
      </c>
      <c r="E42" s="134"/>
      <c r="F42" s="358"/>
      <c r="G42" s="411"/>
      <c r="H42" s="135"/>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row>
    <row r="43" spans="1:37" s="7" customFormat="1" ht="56.25" customHeight="1" x14ac:dyDescent="0.35">
      <c r="A43" s="6"/>
      <c r="B43" s="74">
        <v>14</v>
      </c>
      <c r="C43" s="107" t="s">
        <v>74</v>
      </c>
      <c r="D43" s="81" t="s">
        <v>185</v>
      </c>
      <c r="E43" s="76" t="s">
        <v>40</v>
      </c>
      <c r="F43" s="80">
        <v>526.94000000000005</v>
      </c>
      <c r="G43" s="415"/>
      <c r="H43" s="47">
        <f>(F43*G43)</f>
        <v>0</v>
      </c>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row>
    <row r="44" spans="1:37" ht="38.25" customHeight="1" x14ac:dyDescent="0.35">
      <c r="A44" s="96"/>
      <c r="B44" s="97">
        <v>15</v>
      </c>
      <c r="C44" s="98" t="s">
        <v>75</v>
      </c>
      <c r="D44" s="99" t="s">
        <v>186</v>
      </c>
      <c r="E44" s="100" t="s">
        <v>39</v>
      </c>
      <c r="F44" s="552">
        <v>4150</v>
      </c>
      <c r="G44" s="573"/>
      <c r="H44" s="47">
        <f t="shared" ref="H44" si="3">(F44*G44)</f>
        <v>0</v>
      </c>
      <c r="I44" s="101"/>
      <c r="J44"/>
      <c r="K44"/>
      <c r="L44"/>
      <c r="M44"/>
      <c r="N44"/>
      <c r="O44"/>
      <c r="P44"/>
      <c r="Q44"/>
      <c r="R44"/>
      <c r="S44"/>
      <c r="T44"/>
      <c r="U44"/>
      <c r="V44"/>
      <c r="W44"/>
      <c r="X44"/>
      <c r="Y44"/>
      <c r="Z44"/>
      <c r="AA44"/>
      <c r="AB44"/>
      <c r="AC44"/>
      <c r="AD44"/>
      <c r="AE44"/>
      <c r="AF44"/>
      <c r="AG44"/>
      <c r="AH44"/>
      <c r="AI44"/>
      <c r="AJ44"/>
      <c r="AK44"/>
    </row>
    <row r="45" spans="1:37" ht="66" customHeight="1" thickBot="1" x14ac:dyDescent="0.4">
      <c r="A45" s="155"/>
      <c r="B45" s="226">
        <v>16</v>
      </c>
      <c r="C45" s="219" t="s">
        <v>120</v>
      </c>
      <c r="D45" s="220" t="s">
        <v>188</v>
      </c>
      <c r="E45" s="227" t="s">
        <v>40</v>
      </c>
      <c r="F45" s="574">
        <v>36.08</v>
      </c>
      <c r="G45" s="575"/>
      <c r="H45" s="576">
        <f t="shared" ref="H45" si="4">F45*G45</f>
        <v>0</v>
      </c>
      <c r="I45"/>
      <c r="J45"/>
      <c r="K45"/>
      <c r="L45"/>
      <c r="M45"/>
      <c r="N45"/>
      <c r="O45"/>
      <c r="P45"/>
      <c r="Q45"/>
      <c r="R45"/>
      <c r="S45"/>
      <c r="T45"/>
      <c r="U45"/>
      <c r="V45"/>
      <c r="W45"/>
      <c r="X45"/>
      <c r="Y45"/>
      <c r="Z45"/>
      <c r="AA45"/>
      <c r="AB45"/>
      <c r="AC45"/>
      <c r="AD45"/>
      <c r="AE45"/>
      <c r="AF45"/>
      <c r="AG45"/>
      <c r="AH45"/>
      <c r="AI45"/>
      <c r="AJ45"/>
      <c r="AK45"/>
    </row>
    <row r="46" spans="1:37" s="7" customFormat="1" ht="21" customHeight="1" thickBot="1" x14ac:dyDescent="0.3">
      <c r="A46" s="6"/>
      <c r="B46" s="449" t="s">
        <v>46</v>
      </c>
      <c r="C46" s="450"/>
      <c r="D46" s="450"/>
      <c r="E46" s="450"/>
      <c r="F46" s="450"/>
      <c r="G46" s="450"/>
      <c r="H46" s="133">
        <f>SUM(H43:H45)</f>
        <v>0</v>
      </c>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row>
    <row r="47" spans="1:37" ht="18.75" x14ac:dyDescent="0.35">
      <c r="A47" s="86"/>
      <c r="B47" s="305"/>
      <c r="C47" s="307"/>
      <c r="D47" s="327" t="s">
        <v>113</v>
      </c>
      <c r="E47" s="310"/>
      <c r="F47" s="359"/>
      <c r="G47" s="412"/>
      <c r="H47" s="563"/>
      <c r="I47" s="86"/>
      <c r="J47"/>
      <c r="K47"/>
      <c r="L47"/>
      <c r="M47"/>
      <c r="N47"/>
      <c r="O47"/>
      <c r="P47"/>
      <c r="Q47"/>
      <c r="R47"/>
      <c r="S47"/>
      <c r="T47"/>
      <c r="U47"/>
      <c r="V47"/>
      <c r="W47"/>
      <c r="X47"/>
      <c r="Y47"/>
      <c r="Z47"/>
      <c r="AA47"/>
      <c r="AB47"/>
      <c r="AC47"/>
      <c r="AD47"/>
      <c r="AE47"/>
      <c r="AF47"/>
      <c r="AG47"/>
      <c r="AH47"/>
      <c r="AI47"/>
      <c r="AJ47"/>
      <c r="AK47"/>
    </row>
    <row r="48" spans="1:37" ht="56.25" x14ac:dyDescent="0.35">
      <c r="A48" s="209"/>
      <c r="B48" s="304">
        <v>17</v>
      </c>
      <c r="C48" s="306"/>
      <c r="D48" s="399" t="s">
        <v>192</v>
      </c>
      <c r="E48" s="224" t="s">
        <v>38</v>
      </c>
      <c r="F48" s="570">
        <v>310</v>
      </c>
      <c r="G48" s="571"/>
      <c r="H48" s="555">
        <f>F48*G48</f>
        <v>0</v>
      </c>
      <c r="I48" s="209"/>
      <c r="J48"/>
      <c r="K48"/>
      <c r="L48"/>
      <c r="M48"/>
      <c r="N48"/>
      <c r="O48"/>
      <c r="P48"/>
      <c r="Q48"/>
      <c r="R48"/>
      <c r="S48"/>
      <c r="T48"/>
      <c r="U48"/>
      <c r="V48"/>
      <c r="W48"/>
      <c r="X48"/>
      <c r="Y48"/>
      <c r="Z48"/>
      <c r="AA48"/>
      <c r="AB48"/>
      <c r="AC48"/>
      <c r="AD48"/>
      <c r="AE48"/>
      <c r="AF48"/>
      <c r="AG48"/>
      <c r="AH48"/>
      <c r="AI48"/>
      <c r="AJ48"/>
      <c r="AK48"/>
    </row>
    <row r="49" spans="1:37" s="7" customFormat="1" ht="56.25" x14ac:dyDescent="0.35">
      <c r="A49" s="6"/>
      <c r="B49" s="74">
        <v>18</v>
      </c>
      <c r="C49" s="229" t="s">
        <v>187</v>
      </c>
      <c r="D49" s="75" t="s">
        <v>190</v>
      </c>
      <c r="E49" s="76" t="s">
        <v>38</v>
      </c>
      <c r="F49" s="77">
        <v>20</v>
      </c>
      <c r="G49" s="415"/>
      <c r="H49" s="555">
        <f>F49*G49</f>
        <v>0</v>
      </c>
      <c r="K49" s="393"/>
    </row>
    <row r="50" spans="1:37" s="397" customFormat="1" ht="83.25" customHeight="1" thickBot="1" x14ac:dyDescent="0.4">
      <c r="A50" s="394"/>
      <c r="B50" s="22">
        <v>19</v>
      </c>
      <c r="C50" s="395"/>
      <c r="D50" s="396" t="s">
        <v>191</v>
      </c>
      <c r="E50" s="76" t="s">
        <v>38</v>
      </c>
      <c r="F50" s="577">
        <v>820</v>
      </c>
      <c r="G50" s="578"/>
      <c r="H50" s="555">
        <f>F50*G50</f>
        <v>0</v>
      </c>
      <c r="K50" s="398"/>
    </row>
    <row r="51" spans="1:37" ht="20.100000000000001" customHeight="1" thickBot="1" x14ac:dyDescent="0.4">
      <c r="A51" s="86"/>
      <c r="B51" s="472" t="s">
        <v>122</v>
      </c>
      <c r="C51" s="473"/>
      <c r="D51" s="473"/>
      <c r="E51" s="473"/>
      <c r="F51" s="473"/>
      <c r="G51" s="474"/>
      <c r="H51" s="564">
        <f>SUM(H48:H50)</f>
        <v>0</v>
      </c>
      <c r="I51" s="86"/>
      <c r="J51"/>
      <c r="K51"/>
      <c r="L51"/>
      <c r="M51"/>
      <c r="N51"/>
      <c r="O51"/>
      <c r="P51"/>
      <c r="Q51"/>
      <c r="R51"/>
      <c r="S51"/>
      <c r="T51"/>
      <c r="U51"/>
      <c r="V51"/>
      <c r="W51"/>
      <c r="X51"/>
      <c r="Y51"/>
      <c r="Z51"/>
      <c r="AA51"/>
      <c r="AB51"/>
      <c r="AC51"/>
      <c r="AD51"/>
      <c r="AE51"/>
      <c r="AF51"/>
      <c r="AG51"/>
      <c r="AH51"/>
      <c r="AI51"/>
      <c r="AJ51"/>
      <c r="AK51"/>
    </row>
    <row r="52" spans="1:37" ht="18.75" x14ac:dyDescent="0.35">
      <c r="A52" s="2"/>
      <c r="B52" s="256"/>
      <c r="C52" s="257"/>
      <c r="D52" s="139" t="s">
        <v>93</v>
      </c>
      <c r="E52" s="257"/>
      <c r="F52" s="360"/>
      <c r="G52" s="413"/>
      <c r="H52" s="259"/>
      <c r="I52"/>
      <c r="J52"/>
      <c r="K52"/>
      <c r="L52"/>
      <c r="M52"/>
      <c r="N52"/>
      <c r="O52"/>
      <c r="P52"/>
      <c r="Q52"/>
      <c r="R52"/>
      <c r="S52"/>
      <c r="T52"/>
      <c r="U52"/>
      <c r="V52"/>
      <c r="W52"/>
      <c r="X52"/>
      <c r="Y52"/>
      <c r="Z52"/>
      <c r="AA52"/>
      <c r="AB52"/>
      <c r="AC52"/>
      <c r="AD52"/>
      <c r="AE52"/>
      <c r="AF52"/>
      <c r="AG52"/>
      <c r="AH52"/>
      <c r="AI52"/>
      <c r="AJ52"/>
      <c r="AK52"/>
    </row>
    <row r="53" spans="1:37" ht="18.75" x14ac:dyDescent="0.35">
      <c r="A53" s="2"/>
      <c r="B53" s="260"/>
      <c r="C53" s="261"/>
      <c r="D53" s="81" t="s">
        <v>94</v>
      </c>
      <c r="E53" s="262"/>
      <c r="F53" s="361"/>
      <c r="G53" s="414"/>
      <c r="H53" s="265"/>
      <c r="I53"/>
      <c r="J53"/>
      <c r="K53"/>
      <c r="L53"/>
      <c r="M53"/>
      <c r="N53"/>
      <c r="O53"/>
      <c r="P53"/>
      <c r="Q53"/>
      <c r="R53"/>
      <c r="S53"/>
      <c r="T53"/>
      <c r="U53"/>
      <c r="V53"/>
      <c r="W53"/>
      <c r="X53"/>
      <c r="Y53"/>
      <c r="Z53"/>
      <c r="AA53"/>
      <c r="AB53"/>
      <c r="AC53"/>
      <c r="AD53"/>
      <c r="AE53"/>
      <c r="AF53"/>
      <c r="AG53"/>
      <c r="AH53"/>
      <c r="AI53"/>
      <c r="AJ53"/>
      <c r="AK53"/>
    </row>
    <row r="54" spans="1:37" s="370" customFormat="1" ht="75" x14ac:dyDescent="0.35">
      <c r="A54" s="369"/>
      <c r="B54" s="84">
        <v>20</v>
      </c>
      <c r="C54" s="229" t="s">
        <v>55</v>
      </c>
      <c r="D54" s="334" t="s">
        <v>126</v>
      </c>
      <c r="E54" s="76" t="s">
        <v>56</v>
      </c>
      <c r="F54" s="80">
        <v>2</v>
      </c>
      <c r="G54" s="415"/>
      <c r="H54" s="402">
        <f t="shared" ref="H54" si="5">(F54*G54)</f>
        <v>0</v>
      </c>
    </row>
    <row r="55" spans="1:37" ht="75" x14ac:dyDescent="0.35">
      <c r="A55" s="2"/>
      <c r="B55" s="228">
        <v>21</v>
      </c>
      <c r="C55" s="229" t="s">
        <v>55</v>
      </c>
      <c r="D55" s="334" t="s">
        <v>127</v>
      </c>
      <c r="E55" s="24" t="s">
        <v>56</v>
      </c>
      <c r="F55" s="80">
        <v>15</v>
      </c>
      <c r="G55" s="415"/>
      <c r="H55" s="402">
        <f>(F55*G55)</f>
        <v>0</v>
      </c>
      <c r="I55"/>
      <c r="J55"/>
      <c r="K55"/>
      <c r="L55"/>
      <c r="M55"/>
      <c r="N55"/>
      <c r="O55"/>
      <c r="P55"/>
      <c r="Q55"/>
      <c r="R55"/>
      <c r="S55"/>
      <c r="T55"/>
      <c r="U55"/>
      <c r="V55"/>
      <c r="W55"/>
      <c r="X55"/>
      <c r="Y55"/>
      <c r="Z55"/>
      <c r="AA55"/>
      <c r="AB55"/>
      <c r="AC55"/>
      <c r="AD55"/>
      <c r="AE55"/>
      <c r="AF55"/>
      <c r="AG55"/>
      <c r="AH55"/>
      <c r="AI55"/>
      <c r="AJ55"/>
      <c r="AK55"/>
    </row>
    <row r="56" spans="1:37" ht="56.25" x14ac:dyDescent="0.35">
      <c r="A56" s="2"/>
      <c r="B56" s="63">
        <v>28</v>
      </c>
      <c r="C56" s="229" t="s">
        <v>55</v>
      </c>
      <c r="D56" s="334" t="s">
        <v>151</v>
      </c>
      <c r="E56" s="76" t="s">
        <v>56</v>
      </c>
      <c r="F56" s="80">
        <v>4</v>
      </c>
      <c r="G56" s="415"/>
      <c r="H56" s="402">
        <f t="shared" ref="H56" si="6">(F56*G56)</f>
        <v>0</v>
      </c>
      <c r="I56"/>
      <c r="J56"/>
      <c r="K56"/>
      <c r="L56"/>
      <c r="M56"/>
      <c r="N56"/>
      <c r="O56"/>
      <c r="P56"/>
      <c r="Q56"/>
      <c r="R56"/>
      <c r="S56"/>
      <c r="T56"/>
      <c r="U56"/>
      <c r="V56"/>
      <c r="W56"/>
      <c r="X56"/>
      <c r="Y56"/>
      <c r="Z56"/>
      <c r="AA56"/>
      <c r="AB56"/>
      <c r="AC56"/>
      <c r="AD56"/>
      <c r="AE56"/>
      <c r="AF56"/>
      <c r="AG56"/>
      <c r="AH56"/>
      <c r="AI56"/>
      <c r="AJ56"/>
      <c r="AK56"/>
    </row>
    <row r="57" spans="1:37" ht="75" x14ac:dyDescent="0.35">
      <c r="A57" s="337"/>
      <c r="B57" s="336">
        <v>22</v>
      </c>
      <c r="C57" s="229" t="s">
        <v>55</v>
      </c>
      <c r="D57" s="334" t="s">
        <v>150</v>
      </c>
      <c r="E57" s="24" t="s">
        <v>38</v>
      </c>
      <c r="F57" s="80">
        <v>116</v>
      </c>
      <c r="G57" s="415"/>
      <c r="H57" s="402">
        <f>(F57*G57)</f>
        <v>0</v>
      </c>
      <c r="I57"/>
      <c r="J57"/>
      <c r="K57"/>
      <c r="L57"/>
      <c r="M57"/>
      <c r="N57"/>
      <c r="O57"/>
      <c r="P57"/>
      <c r="Q57"/>
      <c r="R57"/>
      <c r="S57"/>
      <c r="T57"/>
      <c r="U57"/>
      <c r="V57"/>
      <c r="W57"/>
      <c r="X57"/>
      <c r="Y57"/>
      <c r="Z57"/>
      <c r="AA57"/>
      <c r="AB57"/>
      <c r="AC57"/>
      <c r="AD57"/>
      <c r="AE57"/>
      <c r="AF57"/>
      <c r="AG57"/>
      <c r="AH57"/>
      <c r="AI57"/>
      <c r="AJ57"/>
      <c r="AK57"/>
    </row>
    <row r="58" spans="1:37" ht="56.25" x14ac:dyDescent="0.35">
      <c r="A58" s="337"/>
      <c r="B58" s="336">
        <v>23</v>
      </c>
      <c r="C58" s="335" t="s">
        <v>125</v>
      </c>
      <c r="D58" s="334" t="s">
        <v>138</v>
      </c>
      <c r="E58" s="24" t="s">
        <v>40</v>
      </c>
      <c r="F58" s="80">
        <v>2.15</v>
      </c>
      <c r="G58" s="415"/>
      <c r="H58" s="402">
        <f>(F58*G58)</f>
        <v>0</v>
      </c>
      <c r="I58"/>
      <c r="J58"/>
      <c r="K58"/>
      <c r="L58"/>
      <c r="M58"/>
      <c r="N58"/>
      <c r="O58"/>
      <c r="P58"/>
      <c r="Q58"/>
      <c r="R58"/>
      <c r="S58"/>
      <c r="T58"/>
      <c r="U58"/>
      <c r="V58"/>
      <c r="W58"/>
      <c r="X58"/>
      <c r="Y58"/>
      <c r="Z58"/>
      <c r="AA58"/>
      <c r="AB58"/>
      <c r="AC58"/>
      <c r="AD58"/>
      <c r="AE58"/>
      <c r="AF58"/>
      <c r="AG58"/>
      <c r="AH58"/>
      <c r="AI58"/>
      <c r="AJ58"/>
      <c r="AK58"/>
    </row>
    <row r="59" spans="1:37" ht="18.75" x14ac:dyDescent="0.35">
      <c r="A59" s="2"/>
      <c r="B59" s="332"/>
      <c r="C59" s="333"/>
      <c r="D59" s="334" t="s">
        <v>149</v>
      </c>
      <c r="E59" s="311"/>
      <c r="F59" s="80"/>
      <c r="G59" s="415"/>
      <c r="H59" s="269"/>
      <c r="I59"/>
      <c r="J59"/>
      <c r="K59"/>
      <c r="L59"/>
      <c r="M59"/>
      <c r="N59"/>
      <c r="O59"/>
      <c r="P59"/>
      <c r="Q59"/>
      <c r="R59"/>
      <c r="S59"/>
      <c r="T59"/>
      <c r="U59"/>
      <c r="V59"/>
      <c r="W59"/>
      <c r="X59"/>
      <c r="Y59"/>
      <c r="Z59"/>
      <c r="AA59"/>
      <c r="AB59"/>
      <c r="AC59"/>
      <c r="AD59"/>
      <c r="AE59"/>
      <c r="AF59"/>
      <c r="AG59"/>
      <c r="AH59"/>
      <c r="AI59"/>
      <c r="AJ59"/>
      <c r="AK59"/>
    </row>
    <row r="60" spans="1:37" ht="57" thickBot="1" x14ac:dyDescent="0.4">
      <c r="A60" s="337"/>
      <c r="B60" s="336">
        <v>30</v>
      </c>
      <c r="C60" s="230" t="s">
        <v>79</v>
      </c>
      <c r="D60" s="331" t="s">
        <v>128</v>
      </c>
      <c r="E60" s="231" t="s">
        <v>39</v>
      </c>
      <c r="F60" s="547">
        <v>200</v>
      </c>
      <c r="G60" s="415"/>
      <c r="H60" s="559">
        <f>(F60*G60)</f>
        <v>0</v>
      </c>
      <c r="I60"/>
      <c r="J60"/>
      <c r="K60"/>
      <c r="L60"/>
      <c r="M60"/>
      <c r="N60"/>
      <c r="O60"/>
      <c r="P60"/>
      <c r="Q60"/>
      <c r="R60"/>
      <c r="S60"/>
      <c r="T60"/>
      <c r="U60"/>
      <c r="V60"/>
      <c r="W60"/>
      <c r="X60"/>
      <c r="Y60"/>
      <c r="Z60"/>
      <c r="AA60"/>
      <c r="AB60"/>
      <c r="AC60"/>
      <c r="AD60"/>
      <c r="AE60"/>
      <c r="AF60"/>
      <c r="AG60"/>
      <c r="AH60"/>
      <c r="AI60"/>
      <c r="AJ60"/>
      <c r="AK60"/>
    </row>
    <row r="61" spans="1:37" ht="19.5" thickBot="1" x14ac:dyDescent="0.4">
      <c r="A61" s="2"/>
      <c r="B61" s="458" t="s">
        <v>95</v>
      </c>
      <c r="C61" s="459"/>
      <c r="D61" s="459"/>
      <c r="E61" s="459"/>
      <c r="F61" s="459"/>
      <c r="G61" s="459"/>
      <c r="H61" s="133">
        <f>SUM(H54:H60)</f>
        <v>0</v>
      </c>
      <c r="I61"/>
      <c r="J61"/>
      <c r="K61"/>
      <c r="L61"/>
      <c r="M61"/>
      <c r="N61"/>
      <c r="O61"/>
      <c r="P61"/>
      <c r="Q61"/>
      <c r="R61"/>
      <c r="S61"/>
      <c r="T61"/>
      <c r="U61"/>
      <c r="V61"/>
      <c r="W61"/>
      <c r="X61"/>
      <c r="Y61"/>
      <c r="Z61"/>
      <c r="AA61"/>
      <c r="AB61"/>
      <c r="AC61"/>
      <c r="AD61"/>
      <c r="AE61"/>
      <c r="AF61"/>
      <c r="AG61"/>
      <c r="AH61"/>
      <c r="AI61"/>
      <c r="AJ61"/>
      <c r="AK61"/>
    </row>
    <row r="62" spans="1:37" ht="16.5" customHeight="1" thickBot="1" x14ac:dyDescent="0.4">
      <c r="E62" s="64"/>
    </row>
    <row r="63" spans="1:37" ht="22.5" customHeight="1" thickBot="1" x14ac:dyDescent="0.4">
      <c r="A63" s="13"/>
      <c r="B63" s="45"/>
      <c r="C63" s="92"/>
      <c r="D63" s="469" t="s">
        <v>193</v>
      </c>
      <c r="E63" s="470"/>
      <c r="F63" s="470"/>
      <c r="G63" s="471"/>
      <c r="H63" s="93"/>
    </row>
    <row r="64" spans="1:37" ht="18.75" x14ac:dyDescent="0.35">
      <c r="A64" s="13"/>
      <c r="B64" s="35"/>
      <c r="C64" s="36"/>
      <c r="D64" s="140" t="s">
        <v>47</v>
      </c>
      <c r="E64" s="94"/>
      <c r="F64" s="95"/>
      <c r="G64" s="417"/>
      <c r="H64" s="69">
        <f>H30</f>
        <v>0</v>
      </c>
    </row>
    <row r="65" spans="1:8" ht="18.75" x14ac:dyDescent="0.35">
      <c r="A65" s="13"/>
      <c r="B65" s="37"/>
      <c r="C65" s="11"/>
      <c r="D65" s="141" t="s">
        <v>48</v>
      </c>
      <c r="E65" s="65"/>
      <c r="F65" s="66"/>
      <c r="G65" s="418"/>
      <c r="H65" s="70">
        <f>H35</f>
        <v>0</v>
      </c>
    </row>
    <row r="66" spans="1:8" s="2" customFormat="1" ht="18.75" x14ac:dyDescent="0.35">
      <c r="A66" s="13"/>
      <c r="B66" s="58"/>
      <c r="C66" s="59"/>
      <c r="D66" s="141" t="s">
        <v>49</v>
      </c>
      <c r="E66" s="67"/>
      <c r="F66" s="66"/>
      <c r="G66" s="418"/>
      <c r="H66" s="70">
        <f>H41</f>
        <v>0</v>
      </c>
    </row>
    <row r="67" spans="1:8" s="2" customFormat="1" ht="18.75" x14ac:dyDescent="0.35">
      <c r="A67" s="1"/>
      <c r="B67" s="14"/>
      <c r="C67" s="8"/>
      <c r="D67" s="59" t="s">
        <v>50</v>
      </c>
      <c r="E67" s="67"/>
      <c r="F67" s="68"/>
      <c r="G67" s="419"/>
      <c r="H67" s="70">
        <f>H46</f>
        <v>0</v>
      </c>
    </row>
    <row r="68" spans="1:8" s="2" customFormat="1" ht="18.75" x14ac:dyDescent="0.35">
      <c r="A68" s="1"/>
      <c r="B68" s="341"/>
      <c r="C68" s="342"/>
      <c r="D68" s="59" t="s">
        <v>115</v>
      </c>
      <c r="E68" s="67"/>
      <c r="F68" s="68"/>
      <c r="G68" s="419"/>
      <c r="H68" s="70">
        <f>H51</f>
        <v>0</v>
      </c>
    </row>
    <row r="69" spans="1:8" s="2" customFormat="1" ht="38.25" customHeight="1" thickBot="1" x14ac:dyDescent="0.4">
      <c r="A69" s="1"/>
      <c r="B69" s="124"/>
      <c r="C69" s="125"/>
      <c r="D69" s="142" t="s">
        <v>148</v>
      </c>
      <c r="E69" s="71"/>
      <c r="F69" s="126"/>
      <c r="G69" s="420"/>
      <c r="H69" s="127">
        <f>H61</f>
        <v>0</v>
      </c>
    </row>
    <row r="70" spans="1:8" ht="25.5" customHeight="1" thickBot="1" x14ac:dyDescent="0.4">
      <c r="B70" s="91"/>
      <c r="C70" s="120"/>
      <c r="D70" s="464" t="s">
        <v>194</v>
      </c>
      <c r="E70" s="462"/>
      <c r="F70" s="462"/>
      <c r="G70" s="465"/>
      <c r="H70" s="119">
        <f>SUM(H64:H69)</f>
        <v>0</v>
      </c>
    </row>
    <row r="71" spans="1:8" s="2" customFormat="1" ht="19.5" thickBot="1" x14ac:dyDescent="0.4">
      <c r="A71" s="1"/>
      <c r="B71" s="60"/>
      <c r="C71" s="60"/>
      <c r="D71" s="61"/>
      <c r="E71" s="55"/>
      <c r="F71" s="15"/>
      <c r="G71" s="421"/>
      <c r="H71" s="62"/>
    </row>
    <row r="72" spans="1:8" ht="84.75" customHeight="1" thickBot="1" x14ac:dyDescent="0.4">
      <c r="B72" s="427" t="s">
        <v>231</v>
      </c>
      <c r="C72" s="428"/>
      <c r="D72" s="428"/>
      <c r="E72" s="428"/>
      <c r="F72" s="428"/>
      <c r="G72" s="428"/>
      <c r="H72" s="429"/>
    </row>
    <row r="73" spans="1:8" ht="19.5" thickBot="1" x14ac:dyDescent="0.4">
      <c r="B73" s="430" t="s">
        <v>0</v>
      </c>
      <c r="C73" s="431"/>
      <c r="D73" s="431"/>
      <c r="E73" s="431"/>
      <c r="F73" s="431"/>
      <c r="G73" s="431"/>
      <c r="H73" s="432"/>
    </row>
    <row r="74" spans="1:8" ht="19.149999999999999" customHeight="1" thickBot="1" x14ac:dyDescent="0.4">
      <c r="B74" s="433" t="s">
        <v>195</v>
      </c>
      <c r="C74" s="434"/>
      <c r="D74" s="434"/>
      <c r="E74" s="434"/>
      <c r="F74" s="434"/>
      <c r="G74" s="434"/>
      <c r="H74" s="435"/>
    </row>
    <row r="75" spans="1:8" ht="24" customHeight="1" x14ac:dyDescent="0.35">
      <c r="B75" s="276"/>
      <c r="C75" s="34"/>
      <c r="D75" s="436" t="s">
        <v>1</v>
      </c>
      <c r="E75" s="436"/>
      <c r="F75" s="436"/>
      <c r="G75" s="436"/>
      <c r="H75" s="437"/>
    </row>
    <row r="76" spans="1:8" ht="46.5" customHeight="1" x14ac:dyDescent="0.35">
      <c r="A76" s="3"/>
      <c r="B76" s="275"/>
      <c r="C76" s="11" t="s">
        <v>2</v>
      </c>
      <c r="D76" s="438" t="s">
        <v>3</v>
      </c>
      <c r="E76" s="439"/>
      <c r="F76" s="439"/>
      <c r="G76" s="439"/>
      <c r="H76" s="440"/>
    </row>
    <row r="77" spans="1:8" ht="139.5" customHeight="1" x14ac:dyDescent="0.35">
      <c r="A77" s="3"/>
      <c r="B77" s="37"/>
      <c r="C77" s="11" t="s">
        <v>4</v>
      </c>
      <c r="D77" s="438" t="s">
        <v>5</v>
      </c>
      <c r="E77" s="441"/>
      <c r="F77" s="441"/>
      <c r="G77" s="441"/>
      <c r="H77" s="442"/>
    </row>
    <row r="78" spans="1:8" ht="81" customHeight="1" x14ac:dyDescent="0.35">
      <c r="A78" s="3"/>
      <c r="B78" s="228"/>
      <c r="C78" s="11" t="s">
        <v>6</v>
      </c>
      <c r="D78" s="425" t="s">
        <v>7</v>
      </c>
      <c r="E78" s="425"/>
      <c r="F78" s="425"/>
      <c r="G78" s="425"/>
      <c r="H78" s="426"/>
    </row>
    <row r="79" spans="1:8" ht="85.5" customHeight="1" x14ac:dyDescent="0.35">
      <c r="A79" s="3"/>
      <c r="B79" s="228"/>
      <c r="C79" s="11" t="s">
        <v>8</v>
      </c>
      <c r="D79" s="425" t="s">
        <v>80</v>
      </c>
      <c r="E79" s="425"/>
      <c r="F79" s="425"/>
      <c r="G79" s="425"/>
      <c r="H79" s="426"/>
    </row>
    <row r="80" spans="1:8" ht="143.25" customHeight="1" x14ac:dyDescent="0.35">
      <c r="A80" s="3"/>
      <c r="B80" s="228"/>
      <c r="C80" s="11" t="s">
        <v>9</v>
      </c>
      <c r="D80" s="425" t="s">
        <v>58</v>
      </c>
      <c r="E80" s="425"/>
      <c r="F80" s="425"/>
      <c r="G80" s="425"/>
      <c r="H80" s="426"/>
    </row>
    <row r="81" spans="1:8" ht="88.5" customHeight="1" x14ac:dyDescent="0.35">
      <c r="A81" s="3"/>
      <c r="B81" s="228"/>
      <c r="C81" s="11" t="s">
        <v>10</v>
      </c>
      <c r="D81" s="425" t="s">
        <v>59</v>
      </c>
      <c r="E81" s="425"/>
      <c r="F81" s="425"/>
      <c r="G81" s="425"/>
      <c r="H81" s="426"/>
    </row>
    <row r="82" spans="1:8" ht="45" customHeight="1" x14ac:dyDescent="0.35">
      <c r="A82" s="3"/>
      <c r="B82" s="228"/>
      <c r="C82" s="11" t="s">
        <v>11</v>
      </c>
      <c r="D82" s="425" t="s">
        <v>12</v>
      </c>
      <c r="E82" s="425"/>
      <c r="F82" s="425"/>
      <c r="G82" s="425"/>
      <c r="H82" s="426"/>
    </row>
    <row r="83" spans="1:8" ht="141.75" customHeight="1" x14ac:dyDescent="0.35">
      <c r="A83" s="3"/>
      <c r="B83" s="228"/>
      <c r="C83" s="11" t="s">
        <v>13</v>
      </c>
      <c r="D83" s="425" t="s">
        <v>118</v>
      </c>
      <c r="E83" s="425"/>
      <c r="F83" s="425"/>
      <c r="G83" s="425"/>
      <c r="H83" s="426"/>
    </row>
    <row r="84" spans="1:8" ht="82.5" customHeight="1" x14ac:dyDescent="0.35">
      <c r="A84" s="3"/>
      <c r="B84" s="228"/>
      <c r="C84" s="33" t="s">
        <v>14</v>
      </c>
      <c r="D84" s="425" t="s">
        <v>15</v>
      </c>
      <c r="E84" s="425"/>
      <c r="F84" s="425"/>
      <c r="G84" s="425"/>
      <c r="H84" s="426"/>
    </row>
    <row r="85" spans="1:8" ht="109.5" customHeight="1" x14ac:dyDescent="0.35">
      <c r="A85" s="3"/>
      <c r="B85" s="228"/>
      <c r="C85" s="11" t="s">
        <v>16</v>
      </c>
      <c r="D85" s="443" t="s">
        <v>119</v>
      </c>
      <c r="E85" s="444"/>
      <c r="F85" s="444"/>
      <c r="G85" s="444"/>
      <c r="H85" s="445"/>
    </row>
    <row r="86" spans="1:8" ht="182.25" customHeight="1" x14ac:dyDescent="0.35">
      <c r="A86" s="3"/>
      <c r="B86" s="228"/>
      <c r="C86" s="11" t="s">
        <v>17</v>
      </c>
      <c r="D86" s="425" t="s">
        <v>18</v>
      </c>
      <c r="E86" s="425"/>
      <c r="F86" s="425"/>
      <c r="G86" s="425"/>
      <c r="H86" s="426"/>
    </row>
    <row r="87" spans="1:8" ht="142.5" customHeight="1" x14ac:dyDescent="0.35">
      <c r="A87" s="3"/>
      <c r="B87" s="228"/>
      <c r="C87" s="11" t="s">
        <v>19</v>
      </c>
      <c r="D87" s="438" t="s">
        <v>20</v>
      </c>
      <c r="E87" s="441"/>
      <c r="F87" s="441"/>
      <c r="G87" s="441"/>
      <c r="H87" s="442"/>
    </row>
    <row r="88" spans="1:8" ht="102.75" customHeight="1" x14ac:dyDescent="0.35">
      <c r="A88" s="3"/>
      <c r="B88" s="228"/>
      <c r="C88" s="11" t="s">
        <v>21</v>
      </c>
      <c r="D88" s="438" t="s">
        <v>22</v>
      </c>
      <c r="E88" s="441"/>
      <c r="F88" s="441"/>
      <c r="G88" s="441"/>
      <c r="H88" s="442"/>
    </row>
    <row r="89" spans="1:8" ht="84" customHeight="1" x14ac:dyDescent="0.35">
      <c r="A89" s="3"/>
      <c r="B89" s="228"/>
      <c r="C89" s="11" t="s">
        <v>23</v>
      </c>
      <c r="D89" s="438" t="s">
        <v>81</v>
      </c>
      <c r="E89" s="441"/>
      <c r="F89" s="441"/>
      <c r="G89" s="441"/>
      <c r="H89" s="442"/>
    </row>
    <row r="90" spans="1:8" ht="65.25" customHeight="1" thickBot="1" x14ac:dyDescent="0.4">
      <c r="A90" s="3"/>
      <c r="B90" s="38"/>
      <c r="C90" s="39" t="s">
        <v>24</v>
      </c>
      <c r="D90" s="446" t="s">
        <v>82</v>
      </c>
      <c r="E90" s="446"/>
      <c r="F90" s="446"/>
      <c r="G90" s="446"/>
      <c r="H90" s="447"/>
    </row>
    <row r="91" spans="1:8" ht="18.75" thickBot="1" x14ac:dyDescent="0.4">
      <c r="B91" s="40"/>
      <c r="C91" s="40"/>
      <c r="D91" s="40"/>
      <c r="E91" s="40"/>
      <c r="F91" s="4"/>
      <c r="G91" s="373"/>
      <c r="H91" s="235"/>
    </row>
    <row r="92" spans="1:8" ht="56.25" x14ac:dyDescent="0.35">
      <c r="B92" s="35" t="s">
        <v>25</v>
      </c>
      <c r="C92" s="41" t="s">
        <v>52</v>
      </c>
      <c r="D92" s="41" t="s">
        <v>26</v>
      </c>
      <c r="E92" s="41" t="s">
        <v>27</v>
      </c>
      <c r="F92" s="5" t="s">
        <v>28</v>
      </c>
      <c r="G92" s="403" t="s">
        <v>29</v>
      </c>
      <c r="H92" s="42" t="s">
        <v>30</v>
      </c>
    </row>
    <row r="93" spans="1:8" ht="19.5" thickBot="1" x14ac:dyDescent="0.4">
      <c r="B93" s="43">
        <v>1</v>
      </c>
      <c r="C93" s="19">
        <v>2</v>
      </c>
      <c r="D93" s="19">
        <v>3</v>
      </c>
      <c r="E93" s="19">
        <v>4</v>
      </c>
      <c r="F93" s="19">
        <v>5</v>
      </c>
      <c r="G93" s="404">
        <v>6</v>
      </c>
      <c r="H93" s="560">
        <v>7</v>
      </c>
    </row>
    <row r="94" spans="1:8" ht="18.75" x14ac:dyDescent="0.35">
      <c r="B94" s="45"/>
      <c r="C94" s="41"/>
      <c r="D94" s="255" t="s">
        <v>31</v>
      </c>
      <c r="E94" s="116"/>
      <c r="F94" s="52"/>
      <c r="G94" s="405"/>
      <c r="H94" s="561"/>
    </row>
    <row r="95" spans="1:8" ht="18.75" customHeight="1" x14ac:dyDescent="0.35">
      <c r="B95" s="74">
        <v>1</v>
      </c>
      <c r="C95" s="230" t="s">
        <v>63</v>
      </c>
      <c r="D95" s="46" t="s">
        <v>32</v>
      </c>
      <c r="E95" s="114" t="s">
        <v>33</v>
      </c>
      <c r="F95" s="136">
        <v>1</v>
      </c>
      <c r="G95" s="82"/>
      <c r="H95" s="106">
        <f>F95*G95</f>
        <v>0</v>
      </c>
    </row>
    <row r="96" spans="1:8" ht="39" customHeight="1" x14ac:dyDescent="0.35">
      <c r="B96" s="74">
        <v>2</v>
      </c>
      <c r="C96" s="73" t="s">
        <v>53</v>
      </c>
      <c r="D96" s="75" t="s">
        <v>34</v>
      </c>
      <c r="E96" s="76" t="s">
        <v>33</v>
      </c>
      <c r="F96" s="77">
        <v>1</v>
      </c>
      <c r="G96" s="239"/>
      <c r="H96" s="106">
        <f t="shared" ref="H96:H100" si="7">F96*G96</f>
        <v>0</v>
      </c>
    </row>
    <row r="97" spans="1:37" ht="23.25" customHeight="1" x14ac:dyDescent="0.35">
      <c r="B97" s="74">
        <v>3</v>
      </c>
      <c r="C97" s="229" t="s">
        <v>64</v>
      </c>
      <c r="D97" s="46" t="s">
        <v>35</v>
      </c>
      <c r="E97" s="76" t="s">
        <v>33</v>
      </c>
      <c r="F97" s="77">
        <v>1</v>
      </c>
      <c r="G97" s="239"/>
      <c r="H97" s="106">
        <f t="shared" si="7"/>
        <v>0</v>
      </c>
    </row>
    <row r="98" spans="1:37" ht="56.25" customHeight="1" x14ac:dyDescent="0.35">
      <c r="B98" s="74">
        <v>4</v>
      </c>
      <c r="C98" s="229" t="s">
        <v>65</v>
      </c>
      <c r="D98" s="46" t="s">
        <v>132</v>
      </c>
      <c r="E98" s="76" t="s">
        <v>33</v>
      </c>
      <c r="F98" s="77">
        <v>1</v>
      </c>
      <c r="G98" s="239"/>
      <c r="H98" s="106">
        <f t="shared" si="7"/>
        <v>0</v>
      </c>
    </row>
    <row r="99" spans="1:37" ht="72" customHeight="1" x14ac:dyDescent="0.35">
      <c r="B99" s="74">
        <v>5</v>
      </c>
      <c r="C99" s="229" t="s">
        <v>66</v>
      </c>
      <c r="D99" s="46" t="s">
        <v>57</v>
      </c>
      <c r="E99" s="76" t="s">
        <v>33</v>
      </c>
      <c r="F99" s="77">
        <v>1</v>
      </c>
      <c r="G99" s="239"/>
      <c r="H99" s="106">
        <f t="shared" si="7"/>
        <v>0</v>
      </c>
    </row>
    <row r="100" spans="1:37" ht="41.25" customHeight="1" thickBot="1" x14ac:dyDescent="0.4">
      <c r="B100" s="22">
        <v>6</v>
      </c>
      <c r="C100" s="48">
        <v>14</v>
      </c>
      <c r="D100" s="49" t="s">
        <v>83</v>
      </c>
      <c r="E100" s="108" t="s">
        <v>33</v>
      </c>
      <c r="F100" s="234">
        <v>1</v>
      </c>
      <c r="G100" s="240"/>
      <c r="H100" s="546">
        <f t="shared" si="7"/>
        <v>0</v>
      </c>
    </row>
    <row r="101" spans="1:37" ht="21" customHeight="1" thickBot="1" x14ac:dyDescent="0.4">
      <c r="B101" s="50"/>
      <c r="C101" s="51"/>
      <c r="D101" s="51"/>
      <c r="E101" s="431" t="s">
        <v>54</v>
      </c>
      <c r="F101" s="431"/>
      <c r="G101" s="448"/>
      <c r="H101" s="133">
        <f>SUM(H95:H100)</f>
        <v>0</v>
      </c>
    </row>
    <row r="102" spans="1:37" s="7" customFormat="1" ht="18.75" x14ac:dyDescent="0.25">
      <c r="A102" s="6"/>
      <c r="B102" s="9"/>
      <c r="C102" s="131"/>
      <c r="D102" s="254" t="s">
        <v>36</v>
      </c>
      <c r="E102" s="130"/>
      <c r="F102" s="357"/>
      <c r="G102" s="409"/>
      <c r="H102" s="562"/>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row>
    <row r="103" spans="1:37" s="7" customFormat="1" ht="18" customHeight="1" x14ac:dyDescent="0.35">
      <c r="A103" s="6"/>
      <c r="B103" s="74">
        <v>7</v>
      </c>
      <c r="C103" s="229" t="s">
        <v>67</v>
      </c>
      <c r="D103" s="8" t="s">
        <v>87</v>
      </c>
      <c r="E103" s="76" t="s">
        <v>37</v>
      </c>
      <c r="F103" s="80">
        <v>1.252</v>
      </c>
      <c r="G103" s="406"/>
      <c r="H103" s="106">
        <f>F103*G103</f>
        <v>0</v>
      </c>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row>
    <row r="104" spans="1:37" s="7" customFormat="1" ht="33.6" customHeight="1" thickBot="1" x14ac:dyDescent="0.4">
      <c r="A104" s="6"/>
      <c r="B104" s="74">
        <v>8</v>
      </c>
      <c r="C104" s="229" t="s">
        <v>68</v>
      </c>
      <c r="D104" s="8" t="s">
        <v>88</v>
      </c>
      <c r="E104" s="76" t="s">
        <v>39</v>
      </c>
      <c r="F104" s="80">
        <v>500</v>
      </c>
      <c r="G104" s="415"/>
      <c r="H104" s="47">
        <f>F104*G104</f>
        <v>0</v>
      </c>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row>
    <row r="105" spans="1:37" s="7" customFormat="1" ht="19.899999999999999" customHeight="1" thickBot="1" x14ac:dyDescent="0.4">
      <c r="A105" s="6"/>
      <c r="B105" s="452" t="s">
        <v>42</v>
      </c>
      <c r="C105" s="453"/>
      <c r="D105" s="453"/>
      <c r="E105" s="453"/>
      <c r="F105" s="453"/>
      <c r="G105" s="454"/>
      <c r="H105" s="133">
        <f>SUM(H103:H104)</f>
        <v>0</v>
      </c>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row>
    <row r="106" spans="1:37" s="7" customFormat="1" ht="16.149999999999999" customHeight="1" x14ac:dyDescent="0.35">
      <c r="A106" s="6"/>
      <c r="B106" s="356"/>
      <c r="C106" s="115"/>
      <c r="D106" s="139" t="s">
        <v>43</v>
      </c>
      <c r="E106" s="25"/>
      <c r="F106" s="115"/>
      <c r="G106" s="410"/>
      <c r="H106" s="2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row>
    <row r="107" spans="1:37" s="21" customFormat="1" ht="77.25" customHeight="1" x14ac:dyDescent="0.35">
      <c r="A107" s="20"/>
      <c r="B107" s="74">
        <v>9</v>
      </c>
      <c r="C107" s="229" t="s">
        <v>70</v>
      </c>
      <c r="D107" s="252" t="s">
        <v>140</v>
      </c>
      <c r="E107" s="24" t="s">
        <v>40</v>
      </c>
      <c r="F107" s="551">
        <v>3045.46</v>
      </c>
      <c r="G107" s="415"/>
      <c r="H107" s="47">
        <f>F107*G107</f>
        <v>0</v>
      </c>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row>
    <row r="108" spans="1:37" s="21" customFormat="1" ht="21.75" customHeight="1" x14ac:dyDescent="0.35">
      <c r="A108" s="20"/>
      <c r="B108" s="74">
        <v>10</v>
      </c>
      <c r="C108" s="222" t="s">
        <v>71</v>
      </c>
      <c r="D108" s="223" t="s">
        <v>141</v>
      </c>
      <c r="E108" s="340" t="s">
        <v>39</v>
      </c>
      <c r="F108" s="567">
        <v>7894.47</v>
      </c>
      <c r="G108" s="568"/>
      <c r="H108" s="569">
        <f>F108*G108</f>
        <v>0</v>
      </c>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row>
    <row r="109" spans="1:37" ht="37.5" x14ac:dyDescent="0.35">
      <c r="B109" s="74">
        <v>11</v>
      </c>
      <c r="C109" s="338" t="s">
        <v>72</v>
      </c>
      <c r="D109" s="81" t="s">
        <v>154</v>
      </c>
      <c r="E109" s="339" t="s">
        <v>40</v>
      </c>
      <c r="F109" s="570">
        <v>22.6</v>
      </c>
      <c r="G109" s="571"/>
      <c r="H109" s="572">
        <f>F109*G109</f>
        <v>0</v>
      </c>
    </row>
    <row r="110" spans="1:37" s="21" customFormat="1" ht="21.75" customHeight="1" x14ac:dyDescent="0.35">
      <c r="A110" s="20"/>
      <c r="B110" s="74">
        <v>12</v>
      </c>
      <c r="C110" s="222"/>
      <c r="D110" s="223" t="s">
        <v>196</v>
      </c>
      <c r="E110" s="340" t="s">
        <v>39</v>
      </c>
      <c r="F110" s="567">
        <v>369.34</v>
      </c>
      <c r="G110" s="568"/>
      <c r="H110" s="569">
        <f>F110*G110</f>
        <v>0</v>
      </c>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row>
    <row r="111" spans="1:37" ht="57" thickBot="1" x14ac:dyDescent="0.4">
      <c r="B111" s="74">
        <v>13</v>
      </c>
      <c r="C111" s="229" t="s">
        <v>153</v>
      </c>
      <c r="D111" s="23" t="s">
        <v>179</v>
      </c>
      <c r="E111" s="24" t="s">
        <v>41</v>
      </c>
      <c r="F111" s="80">
        <v>45</v>
      </c>
      <c r="G111" s="415"/>
      <c r="H111" s="47">
        <f t="shared" ref="H111" si="8">F111*G111</f>
        <v>0</v>
      </c>
    </row>
    <row r="112" spans="1:37" s="7" customFormat="1" ht="21" customHeight="1" thickBot="1" x14ac:dyDescent="0.4">
      <c r="A112" s="6"/>
      <c r="B112" s="452" t="s">
        <v>44</v>
      </c>
      <c r="C112" s="453"/>
      <c r="D112" s="453"/>
      <c r="E112" s="453"/>
      <c r="F112" s="453"/>
      <c r="G112" s="454"/>
      <c r="H112" s="133">
        <f>SUM(H107:H111)</f>
        <v>0</v>
      </c>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row>
    <row r="113" spans="1:37" s="7" customFormat="1" ht="16.899999999999999" customHeight="1" x14ac:dyDescent="0.35">
      <c r="A113" s="6"/>
      <c r="B113" s="53"/>
      <c r="C113" s="54"/>
      <c r="D113" s="139" t="s">
        <v>45</v>
      </c>
      <c r="E113" s="134"/>
      <c r="F113" s="358"/>
      <c r="G113" s="411"/>
      <c r="H113" s="135"/>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row>
    <row r="114" spans="1:37" s="7" customFormat="1" ht="56.25" customHeight="1" x14ac:dyDescent="0.35">
      <c r="A114" s="6"/>
      <c r="B114" s="74">
        <v>14</v>
      </c>
      <c r="C114" s="229" t="s">
        <v>74</v>
      </c>
      <c r="D114" s="81" t="s">
        <v>142</v>
      </c>
      <c r="E114" s="76" t="s">
        <v>40</v>
      </c>
      <c r="F114" s="80">
        <v>2246.2800000000002</v>
      </c>
      <c r="G114" s="415"/>
      <c r="H114" s="546">
        <f t="shared" ref="H114:H117" si="9">(F114*G114)</f>
        <v>0</v>
      </c>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row>
    <row r="115" spans="1:37" ht="38.25" customHeight="1" x14ac:dyDescent="0.35">
      <c r="A115" s="96"/>
      <c r="B115" s="97">
        <v>15</v>
      </c>
      <c r="C115" s="98" t="s">
        <v>75</v>
      </c>
      <c r="D115" s="99" t="s">
        <v>186</v>
      </c>
      <c r="E115" s="100" t="s">
        <v>39</v>
      </c>
      <c r="F115" s="552">
        <v>5754.14</v>
      </c>
      <c r="G115" s="573"/>
      <c r="H115" s="47">
        <f t="shared" si="9"/>
        <v>0</v>
      </c>
      <c r="I115" s="101"/>
      <c r="J115"/>
      <c r="K115"/>
      <c r="L115"/>
      <c r="M115"/>
      <c r="N115"/>
      <c r="O115"/>
      <c r="P115"/>
      <c r="Q115"/>
      <c r="R115"/>
      <c r="S115"/>
      <c r="T115"/>
      <c r="U115"/>
      <c r="V115"/>
      <c r="W115"/>
      <c r="X115"/>
      <c r="Y115"/>
      <c r="Z115"/>
      <c r="AA115"/>
      <c r="AB115"/>
      <c r="AC115"/>
      <c r="AD115"/>
      <c r="AE115"/>
      <c r="AF115"/>
      <c r="AG115"/>
      <c r="AH115"/>
      <c r="AI115"/>
      <c r="AJ115"/>
      <c r="AK115"/>
    </row>
    <row r="116" spans="1:37" s="105" customFormat="1" ht="37.5" x14ac:dyDescent="0.35">
      <c r="A116" s="253"/>
      <c r="B116" s="138">
        <v>16</v>
      </c>
      <c r="C116" s="102" t="s">
        <v>78</v>
      </c>
      <c r="D116" s="103" t="s">
        <v>92</v>
      </c>
      <c r="E116" s="104" t="s">
        <v>38</v>
      </c>
      <c r="F116" s="551">
        <v>546</v>
      </c>
      <c r="G116" s="580"/>
      <c r="H116" s="555">
        <f t="shared" si="9"/>
        <v>0</v>
      </c>
    </row>
    <row r="117" spans="1:37" ht="37.5" x14ac:dyDescent="0.35">
      <c r="A117" s="155"/>
      <c r="B117" s="216">
        <v>17</v>
      </c>
      <c r="C117" s="222" t="s">
        <v>78</v>
      </c>
      <c r="D117" s="99" t="s">
        <v>110</v>
      </c>
      <c r="E117" s="556" t="s">
        <v>38</v>
      </c>
      <c r="F117" s="557">
        <v>546</v>
      </c>
      <c r="G117" s="573"/>
      <c r="H117" s="555">
        <f t="shared" si="9"/>
        <v>0</v>
      </c>
      <c r="I117"/>
      <c r="J117"/>
      <c r="K117"/>
      <c r="L117"/>
      <c r="M117"/>
      <c r="N117"/>
      <c r="O117"/>
      <c r="P117"/>
      <c r="Q117"/>
      <c r="R117"/>
      <c r="S117"/>
      <c r="T117"/>
      <c r="U117"/>
      <c r="V117"/>
      <c r="W117"/>
      <c r="X117"/>
      <c r="Y117"/>
      <c r="Z117"/>
      <c r="AA117"/>
      <c r="AB117"/>
      <c r="AC117"/>
      <c r="AD117"/>
      <c r="AE117"/>
      <c r="AF117"/>
      <c r="AG117"/>
      <c r="AH117"/>
      <c r="AI117"/>
      <c r="AJ117"/>
      <c r="AK117"/>
    </row>
    <row r="118" spans="1:37" ht="56.25" x14ac:dyDescent="0.35">
      <c r="A118" s="96"/>
      <c r="B118" s="109">
        <v>18</v>
      </c>
      <c r="C118" s="111" t="s">
        <v>91</v>
      </c>
      <c r="D118" s="112" t="s">
        <v>143</v>
      </c>
      <c r="E118" s="113" t="s">
        <v>39</v>
      </c>
      <c r="F118" s="548">
        <v>546</v>
      </c>
      <c r="G118" s="581"/>
      <c r="H118" s="550">
        <f t="shared" ref="H118" si="10">(F118*G118)</f>
        <v>0</v>
      </c>
      <c r="I118"/>
      <c r="J118"/>
      <c r="K118"/>
      <c r="L118"/>
      <c r="M118"/>
      <c r="N118"/>
      <c r="O118"/>
      <c r="P118"/>
      <c r="Q118"/>
      <c r="R118"/>
      <c r="S118"/>
      <c r="T118"/>
      <c r="U118"/>
      <c r="V118"/>
      <c r="W118"/>
      <c r="X118"/>
      <c r="Y118"/>
      <c r="Z118"/>
      <c r="AA118"/>
      <c r="AB118"/>
      <c r="AC118"/>
      <c r="AD118"/>
      <c r="AE118"/>
      <c r="AF118"/>
      <c r="AG118"/>
      <c r="AH118"/>
      <c r="AI118"/>
      <c r="AJ118"/>
      <c r="AK118"/>
    </row>
    <row r="119" spans="1:37" ht="66" customHeight="1" thickBot="1" x14ac:dyDescent="0.4">
      <c r="A119" s="155"/>
      <c r="B119" s="226">
        <v>19</v>
      </c>
      <c r="C119" s="219" t="s">
        <v>120</v>
      </c>
      <c r="D119" s="582" t="s">
        <v>188</v>
      </c>
      <c r="E119" s="583" t="s">
        <v>40</v>
      </c>
      <c r="F119" s="574">
        <v>58.22</v>
      </c>
      <c r="G119" s="575"/>
      <c r="H119" s="576">
        <f t="shared" ref="H119" si="11">F119*G119</f>
        <v>0</v>
      </c>
      <c r="I119"/>
      <c r="J119"/>
      <c r="K119"/>
      <c r="L119"/>
      <c r="M119"/>
      <c r="N119"/>
      <c r="O119"/>
      <c r="P119"/>
      <c r="Q119"/>
      <c r="R119"/>
      <c r="S119"/>
      <c r="T119"/>
      <c r="U119"/>
      <c r="V119"/>
      <c r="W119"/>
      <c r="X119"/>
      <c r="Y119"/>
      <c r="Z119"/>
      <c r="AA119"/>
      <c r="AB119"/>
      <c r="AC119"/>
      <c r="AD119"/>
      <c r="AE119"/>
      <c r="AF119"/>
      <c r="AG119"/>
      <c r="AH119"/>
      <c r="AI119"/>
      <c r="AJ119"/>
      <c r="AK119"/>
    </row>
    <row r="120" spans="1:37" s="7" customFormat="1" ht="22.5" customHeight="1" thickBot="1" x14ac:dyDescent="0.3">
      <c r="A120" s="6"/>
      <c r="B120" s="449" t="s">
        <v>46</v>
      </c>
      <c r="C120" s="450"/>
      <c r="D120" s="450"/>
      <c r="E120" s="450"/>
      <c r="F120" s="450"/>
      <c r="G120" s="450"/>
      <c r="H120" s="133">
        <f>SUM(H114:H119)</f>
        <v>0</v>
      </c>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row>
    <row r="121" spans="1:37" ht="18.75" x14ac:dyDescent="0.35">
      <c r="A121" s="86"/>
      <c r="B121" s="305"/>
      <c r="C121" s="307"/>
      <c r="D121" s="329" t="s">
        <v>113</v>
      </c>
      <c r="E121" s="310"/>
      <c r="F121" s="359"/>
      <c r="G121" s="412"/>
      <c r="H121" s="563"/>
      <c r="I121" s="86"/>
      <c r="J121"/>
      <c r="K121"/>
      <c r="L121"/>
      <c r="M121"/>
      <c r="N121"/>
      <c r="O121"/>
      <c r="P121"/>
      <c r="Q121"/>
      <c r="R121"/>
      <c r="S121"/>
      <c r="T121"/>
      <c r="U121"/>
      <c r="V121"/>
      <c r="W121"/>
      <c r="X121"/>
      <c r="Y121"/>
      <c r="Z121"/>
      <c r="AA121"/>
      <c r="AB121"/>
      <c r="AC121"/>
      <c r="AD121"/>
      <c r="AE121"/>
      <c r="AF121"/>
      <c r="AG121"/>
      <c r="AH121"/>
      <c r="AI121"/>
      <c r="AJ121"/>
      <c r="AK121"/>
    </row>
    <row r="122" spans="1:37" ht="37.5" x14ac:dyDescent="0.35">
      <c r="B122" s="74">
        <v>20</v>
      </c>
      <c r="C122" s="229"/>
      <c r="D122" s="23" t="s">
        <v>197</v>
      </c>
      <c r="E122" s="224" t="s">
        <v>38</v>
      </c>
      <c r="F122" s="80">
        <v>1250</v>
      </c>
      <c r="G122" s="415"/>
      <c r="H122" s="47">
        <f t="shared" ref="H122" si="12">F122*G122</f>
        <v>0</v>
      </c>
    </row>
    <row r="123" spans="1:37" ht="37.5" x14ac:dyDescent="0.35">
      <c r="B123" s="74">
        <v>21</v>
      </c>
      <c r="C123" s="229"/>
      <c r="D123" s="23" t="s">
        <v>198</v>
      </c>
      <c r="E123" s="224" t="s">
        <v>38</v>
      </c>
      <c r="F123" s="80">
        <v>126</v>
      </c>
      <c r="G123" s="415"/>
      <c r="H123" s="47">
        <f t="shared" ref="H123:H124" si="13">F123*G123</f>
        <v>0</v>
      </c>
    </row>
    <row r="124" spans="1:37" s="7" customFormat="1" ht="94.5" thickBot="1" x14ac:dyDescent="0.4">
      <c r="A124" s="6"/>
      <c r="B124" s="74">
        <v>22</v>
      </c>
      <c r="C124" s="229"/>
      <c r="D124" s="75" t="s">
        <v>199</v>
      </c>
      <c r="E124" s="76" t="s">
        <v>41</v>
      </c>
      <c r="F124" s="77">
        <v>63</v>
      </c>
      <c r="G124" s="415"/>
      <c r="H124" s="47">
        <f t="shared" si="13"/>
        <v>0</v>
      </c>
      <c r="K124" s="393"/>
    </row>
    <row r="125" spans="1:37" ht="20.100000000000001" customHeight="1" thickBot="1" x14ac:dyDescent="0.4">
      <c r="A125" s="86"/>
      <c r="B125" s="472" t="s">
        <v>122</v>
      </c>
      <c r="C125" s="473"/>
      <c r="D125" s="473"/>
      <c r="E125" s="473"/>
      <c r="F125" s="473"/>
      <c r="G125" s="474"/>
      <c r="H125" s="564">
        <f>SUM(H122:H124)</f>
        <v>0</v>
      </c>
      <c r="I125" s="86"/>
      <c r="J125"/>
      <c r="K125"/>
      <c r="L125"/>
      <c r="M125"/>
      <c r="N125"/>
      <c r="O125"/>
      <c r="P125"/>
      <c r="Q125"/>
      <c r="R125"/>
      <c r="S125"/>
      <c r="T125"/>
      <c r="U125"/>
      <c r="V125"/>
      <c r="W125"/>
      <c r="X125"/>
      <c r="Y125"/>
      <c r="Z125"/>
      <c r="AA125"/>
      <c r="AB125"/>
      <c r="AC125"/>
      <c r="AD125"/>
      <c r="AE125"/>
      <c r="AF125"/>
      <c r="AG125"/>
      <c r="AH125"/>
      <c r="AI125"/>
      <c r="AJ125"/>
      <c r="AK125"/>
    </row>
    <row r="126" spans="1:37" ht="18.75" x14ac:dyDescent="0.35">
      <c r="A126" s="2"/>
      <c r="B126" s="256"/>
      <c r="C126" s="257"/>
      <c r="D126" s="139" t="s">
        <v>93</v>
      </c>
      <c r="E126" s="257"/>
      <c r="F126" s="360"/>
      <c r="G126" s="413"/>
      <c r="H126" s="259"/>
      <c r="I126"/>
      <c r="J126"/>
      <c r="K126"/>
      <c r="L126"/>
      <c r="M126"/>
      <c r="N126"/>
      <c r="O126"/>
      <c r="P126"/>
      <c r="Q126"/>
      <c r="R126"/>
      <c r="S126"/>
      <c r="T126"/>
      <c r="U126"/>
      <c r="V126"/>
      <c r="W126"/>
      <c r="X126"/>
      <c r="Y126"/>
      <c r="Z126"/>
      <c r="AA126"/>
      <c r="AB126"/>
      <c r="AC126"/>
      <c r="AD126"/>
      <c r="AE126"/>
      <c r="AF126"/>
      <c r="AG126"/>
      <c r="AH126"/>
      <c r="AI126"/>
      <c r="AJ126"/>
      <c r="AK126"/>
    </row>
    <row r="127" spans="1:37" ht="18.75" x14ac:dyDescent="0.35">
      <c r="A127" s="2"/>
      <c r="B127" s="260"/>
      <c r="C127" s="261"/>
      <c r="D127" s="81" t="s">
        <v>94</v>
      </c>
      <c r="E127" s="262"/>
      <c r="F127" s="361"/>
      <c r="G127" s="414"/>
      <c r="H127" s="265"/>
      <c r="I127"/>
      <c r="J127"/>
      <c r="K127"/>
      <c r="L127"/>
      <c r="M127"/>
      <c r="N127"/>
      <c r="O127"/>
      <c r="P127"/>
      <c r="Q127"/>
      <c r="R127"/>
      <c r="S127"/>
      <c r="T127"/>
      <c r="U127"/>
      <c r="V127"/>
      <c r="W127"/>
      <c r="X127"/>
      <c r="Y127"/>
      <c r="Z127"/>
      <c r="AA127"/>
      <c r="AB127"/>
      <c r="AC127"/>
      <c r="AD127"/>
      <c r="AE127"/>
      <c r="AF127"/>
      <c r="AG127"/>
      <c r="AH127"/>
      <c r="AI127"/>
      <c r="AJ127"/>
      <c r="AK127"/>
    </row>
    <row r="128" spans="1:37" ht="75" x14ac:dyDescent="0.35">
      <c r="A128" s="2"/>
      <c r="B128" s="228">
        <v>23</v>
      </c>
      <c r="C128" s="229" t="s">
        <v>55</v>
      </c>
      <c r="D128" s="334" t="s">
        <v>127</v>
      </c>
      <c r="E128" s="24" t="s">
        <v>56</v>
      </c>
      <c r="F128" s="80">
        <v>13</v>
      </c>
      <c r="G128" s="415"/>
      <c r="H128" s="402">
        <f>F128*G128</f>
        <v>0</v>
      </c>
      <c r="I128"/>
      <c r="J128"/>
      <c r="K128"/>
      <c r="L128"/>
      <c r="M128"/>
      <c r="N128"/>
      <c r="O128"/>
      <c r="P128"/>
      <c r="Q128"/>
      <c r="R128"/>
      <c r="S128"/>
      <c r="T128"/>
      <c r="U128"/>
      <c r="V128"/>
      <c r="W128"/>
      <c r="X128"/>
      <c r="Y128"/>
      <c r="Z128"/>
      <c r="AA128"/>
      <c r="AB128"/>
      <c r="AC128"/>
      <c r="AD128"/>
      <c r="AE128"/>
      <c r="AF128"/>
      <c r="AG128"/>
      <c r="AH128"/>
      <c r="AI128"/>
      <c r="AJ128"/>
      <c r="AK128"/>
    </row>
    <row r="129" spans="1:37" ht="56.25" x14ac:dyDescent="0.35">
      <c r="A129" s="2"/>
      <c r="B129" s="63">
        <v>24</v>
      </c>
      <c r="C129" s="229" t="s">
        <v>55</v>
      </c>
      <c r="D129" s="334" t="s">
        <v>151</v>
      </c>
      <c r="E129" s="24" t="s">
        <v>56</v>
      </c>
      <c r="F129" s="80">
        <v>3</v>
      </c>
      <c r="G129" s="415"/>
      <c r="H129" s="402">
        <f t="shared" ref="H129:H134" si="14">F129*G129</f>
        <v>0</v>
      </c>
      <c r="I129"/>
      <c r="J129"/>
      <c r="K129"/>
      <c r="L129"/>
      <c r="M129"/>
      <c r="N129"/>
      <c r="O129"/>
      <c r="P129"/>
      <c r="Q129"/>
      <c r="R129"/>
      <c r="S129"/>
      <c r="T129"/>
      <c r="U129"/>
      <c r="V129"/>
      <c r="W129"/>
      <c r="X129"/>
      <c r="Y129"/>
      <c r="Z129"/>
      <c r="AA129"/>
      <c r="AB129"/>
      <c r="AC129"/>
      <c r="AD129"/>
      <c r="AE129"/>
      <c r="AF129"/>
      <c r="AG129"/>
      <c r="AH129"/>
      <c r="AI129"/>
      <c r="AJ129"/>
      <c r="AK129"/>
    </row>
    <row r="130" spans="1:37" ht="75" x14ac:dyDescent="0.35">
      <c r="A130" s="337"/>
      <c r="B130" s="336">
        <v>25</v>
      </c>
      <c r="C130" s="229" t="s">
        <v>55</v>
      </c>
      <c r="D130" s="334" t="s">
        <v>124</v>
      </c>
      <c r="E130" s="24" t="s">
        <v>38</v>
      </c>
      <c r="F130" s="80">
        <v>49</v>
      </c>
      <c r="G130" s="415"/>
      <c r="H130" s="402">
        <f t="shared" si="14"/>
        <v>0</v>
      </c>
      <c r="I130"/>
      <c r="J130"/>
      <c r="K130"/>
      <c r="L130"/>
      <c r="M130"/>
      <c r="N130"/>
      <c r="O130"/>
      <c r="P130"/>
      <c r="Q130"/>
      <c r="R130"/>
      <c r="S130"/>
      <c r="T130"/>
      <c r="U130"/>
      <c r="V130"/>
      <c r="W130"/>
      <c r="X130"/>
      <c r="Y130"/>
      <c r="Z130"/>
      <c r="AA130"/>
      <c r="AB130"/>
      <c r="AC130"/>
      <c r="AD130"/>
      <c r="AE130"/>
      <c r="AF130"/>
      <c r="AG130"/>
      <c r="AH130"/>
      <c r="AI130"/>
      <c r="AJ130"/>
      <c r="AK130"/>
    </row>
    <row r="131" spans="1:37" ht="56.25" x14ac:dyDescent="0.35">
      <c r="A131" s="337"/>
      <c r="B131" s="336">
        <v>26</v>
      </c>
      <c r="C131" s="335" t="s">
        <v>125</v>
      </c>
      <c r="D131" s="334" t="s">
        <v>138</v>
      </c>
      <c r="E131" s="24" t="s">
        <v>40</v>
      </c>
      <c r="F131" s="80">
        <v>1.28</v>
      </c>
      <c r="G131" s="415"/>
      <c r="H131" s="402">
        <f t="shared" si="14"/>
        <v>0</v>
      </c>
      <c r="I131"/>
      <c r="J131"/>
      <c r="K131"/>
      <c r="L131"/>
      <c r="M131"/>
      <c r="N131"/>
      <c r="O131"/>
      <c r="P131"/>
      <c r="Q131"/>
      <c r="R131"/>
      <c r="S131"/>
      <c r="T131"/>
      <c r="U131"/>
      <c r="V131"/>
      <c r="W131"/>
      <c r="X131"/>
      <c r="Y131"/>
      <c r="Z131"/>
      <c r="AA131"/>
      <c r="AB131"/>
      <c r="AC131"/>
      <c r="AD131"/>
      <c r="AE131"/>
      <c r="AF131"/>
      <c r="AG131"/>
      <c r="AH131"/>
      <c r="AI131"/>
      <c r="AJ131"/>
      <c r="AK131"/>
    </row>
    <row r="132" spans="1:37" ht="18.75" x14ac:dyDescent="0.35">
      <c r="A132" s="2"/>
      <c r="B132" s="332"/>
      <c r="C132" s="333"/>
      <c r="D132" s="334" t="s">
        <v>149</v>
      </c>
      <c r="E132" s="311"/>
      <c r="F132" s="80"/>
      <c r="G132" s="415"/>
      <c r="H132" s="402">
        <f t="shared" si="14"/>
        <v>0</v>
      </c>
      <c r="I132"/>
      <c r="J132"/>
      <c r="K132"/>
      <c r="L132"/>
      <c r="M132"/>
      <c r="N132"/>
      <c r="O132"/>
      <c r="P132"/>
      <c r="Q132"/>
      <c r="R132"/>
      <c r="S132"/>
      <c r="T132"/>
      <c r="U132"/>
      <c r="V132"/>
      <c r="W132"/>
      <c r="X132"/>
      <c r="Y132"/>
      <c r="Z132"/>
      <c r="AA132"/>
      <c r="AB132"/>
      <c r="AC132"/>
      <c r="AD132"/>
      <c r="AE132"/>
      <c r="AF132"/>
      <c r="AG132"/>
      <c r="AH132"/>
      <c r="AI132"/>
      <c r="AJ132"/>
      <c r="AK132"/>
    </row>
    <row r="133" spans="1:37" ht="56.25" x14ac:dyDescent="0.35">
      <c r="A133" s="337"/>
      <c r="B133" s="336">
        <v>27</v>
      </c>
      <c r="C133" s="230" t="s">
        <v>79</v>
      </c>
      <c r="D133" s="331" t="s">
        <v>128</v>
      </c>
      <c r="E133" s="231" t="s">
        <v>39</v>
      </c>
      <c r="F133" s="547">
        <v>4</v>
      </c>
      <c r="G133" s="415"/>
      <c r="H133" s="402">
        <f t="shared" si="14"/>
        <v>0</v>
      </c>
      <c r="I133"/>
      <c r="J133"/>
      <c r="K133"/>
      <c r="L133"/>
      <c r="M133"/>
      <c r="N133"/>
      <c r="O133"/>
      <c r="P133"/>
      <c r="Q133"/>
      <c r="R133"/>
      <c r="S133"/>
      <c r="T133"/>
      <c r="U133"/>
      <c r="V133"/>
      <c r="W133"/>
      <c r="X133"/>
      <c r="Y133"/>
      <c r="Z133"/>
      <c r="AA133"/>
      <c r="AB133"/>
      <c r="AC133"/>
      <c r="AD133"/>
      <c r="AE133"/>
      <c r="AF133"/>
      <c r="AG133"/>
      <c r="AH133"/>
      <c r="AI133"/>
      <c r="AJ133"/>
      <c r="AK133"/>
    </row>
    <row r="134" spans="1:37" ht="57" thickBot="1" x14ac:dyDescent="0.4">
      <c r="A134" s="337"/>
      <c r="B134" s="336">
        <v>28</v>
      </c>
      <c r="C134" s="229" t="s">
        <v>79</v>
      </c>
      <c r="D134" s="334" t="s">
        <v>129</v>
      </c>
      <c r="E134" s="24" t="s">
        <v>39</v>
      </c>
      <c r="F134" s="547">
        <v>16</v>
      </c>
      <c r="G134" s="415"/>
      <c r="H134" s="402">
        <f t="shared" si="14"/>
        <v>0</v>
      </c>
      <c r="I134"/>
      <c r="J134"/>
      <c r="K134"/>
      <c r="L134"/>
      <c r="M134"/>
      <c r="N134"/>
      <c r="O134"/>
      <c r="P134"/>
      <c r="Q134"/>
      <c r="R134"/>
      <c r="S134"/>
      <c r="T134"/>
      <c r="U134"/>
      <c r="V134"/>
      <c r="W134"/>
      <c r="X134"/>
      <c r="Y134"/>
      <c r="Z134"/>
      <c r="AA134"/>
      <c r="AB134"/>
      <c r="AC134"/>
      <c r="AD134"/>
      <c r="AE134"/>
      <c r="AF134"/>
      <c r="AG134"/>
      <c r="AH134"/>
      <c r="AI134"/>
      <c r="AJ134"/>
      <c r="AK134"/>
    </row>
    <row r="135" spans="1:37" ht="19.5" thickBot="1" x14ac:dyDescent="0.4">
      <c r="A135" s="2"/>
      <c r="B135" s="458" t="s">
        <v>95</v>
      </c>
      <c r="C135" s="459"/>
      <c r="D135" s="459"/>
      <c r="E135" s="459"/>
      <c r="F135" s="459"/>
      <c r="G135" s="459"/>
      <c r="H135" s="133">
        <f>SUM(H128:H134)</f>
        <v>0</v>
      </c>
      <c r="I135"/>
      <c r="J135"/>
      <c r="K135"/>
      <c r="L135"/>
      <c r="M135"/>
      <c r="N135"/>
      <c r="O135"/>
      <c r="P135"/>
      <c r="Q135"/>
      <c r="R135"/>
      <c r="S135"/>
      <c r="T135"/>
      <c r="U135"/>
      <c r="V135"/>
      <c r="W135"/>
      <c r="X135"/>
      <c r="Y135"/>
      <c r="Z135"/>
      <c r="AA135"/>
      <c r="AB135"/>
      <c r="AC135"/>
      <c r="AD135"/>
      <c r="AE135"/>
      <c r="AF135"/>
      <c r="AG135"/>
      <c r="AH135"/>
      <c r="AI135"/>
      <c r="AJ135"/>
      <c r="AK135"/>
    </row>
    <row r="136" spans="1:37" ht="13.5" customHeight="1" thickBot="1" x14ac:dyDescent="0.4">
      <c r="E136" s="64"/>
    </row>
    <row r="137" spans="1:37" ht="29.25" customHeight="1" thickBot="1" x14ac:dyDescent="0.4">
      <c r="A137" s="13"/>
      <c r="B137" s="45"/>
      <c r="C137" s="92"/>
      <c r="D137" s="469" t="s">
        <v>200</v>
      </c>
      <c r="E137" s="470"/>
      <c r="F137" s="470"/>
      <c r="G137" s="471"/>
      <c r="H137" s="93"/>
    </row>
    <row r="138" spans="1:37" ht="18.75" x14ac:dyDescent="0.35">
      <c r="A138" s="13"/>
      <c r="B138" s="35"/>
      <c r="C138" s="36"/>
      <c r="D138" s="140" t="s">
        <v>47</v>
      </c>
      <c r="E138" s="94"/>
      <c r="F138" s="95"/>
      <c r="G138" s="417"/>
      <c r="H138" s="69">
        <f>H101</f>
        <v>0</v>
      </c>
    </row>
    <row r="139" spans="1:37" ht="18.75" x14ac:dyDescent="0.35">
      <c r="A139" s="13"/>
      <c r="B139" s="37"/>
      <c r="C139" s="11"/>
      <c r="D139" s="141" t="s">
        <v>48</v>
      </c>
      <c r="E139" s="65"/>
      <c r="F139" s="66"/>
      <c r="G139" s="418"/>
      <c r="H139" s="70">
        <f>H105</f>
        <v>0</v>
      </c>
    </row>
    <row r="140" spans="1:37" s="2" customFormat="1" ht="18.75" x14ac:dyDescent="0.35">
      <c r="A140" s="13"/>
      <c r="B140" s="58"/>
      <c r="C140" s="59"/>
      <c r="D140" s="141" t="s">
        <v>49</v>
      </c>
      <c r="E140" s="67"/>
      <c r="F140" s="66"/>
      <c r="G140" s="418"/>
      <c r="H140" s="70">
        <f>H112</f>
        <v>0</v>
      </c>
    </row>
    <row r="141" spans="1:37" s="2" customFormat="1" ht="18.75" x14ac:dyDescent="0.35">
      <c r="A141" s="1"/>
      <c r="B141" s="14"/>
      <c r="C141" s="8"/>
      <c r="D141" s="59" t="s">
        <v>50</v>
      </c>
      <c r="E141" s="67"/>
      <c r="F141" s="68"/>
      <c r="G141" s="419"/>
      <c r="H141" s="70">
        <f>H120</f>
        <v>0</v>
      </c>
    </row>
    <row r="142" spans="1:37" s="2" customFormat="1" ht="18.75" x14ac:dyDescent="0.35">
      <c r="A142" s="1"/>
      <c r="B142" s="341"/>
      <c r="C142" s="342"/>
      <c r="D142" s="59" t="s">
        <v>115</v>
      </c>
      <c r="E142" s="67"/>
      <c r="F142" s="68"/>
      <c r="G142" s="419"/>
      <c r="H142" s="70">
        <f>H125</f>
        <v>0</v>
      </c>
    </row>
    <row r="143" spans="1:37" s="2" customFormat="1" ht="38.25" customHeight="1" thickBot="1" x14ac:dyDescent="0.4">
      <c r="A143" s="1"/>
      <c r="B143" s="124"/>
      <c r="C143" s="125"/>
      <c r="D143" s="142" t="s">
        <v>148</v>
      </c>
      <c r="E143" s="71"/>
      <c r="F143" s="126"/>
      <c r="G143" s="420"/>
      <c r="H143" s="127">
        <f>H135</f>
        <v>0</v>
      </c>
    </row>
    <row r="144" spans="1:37" ht="25.5" customHeight="1" thickBot="1" x14ac:dyDescent="0.4">
      <c r="B144" s="91"/>
      <c r="C144" s="120"/>
      <c r="D144" s="464" t="s">
        <v>201</v>
      </c>
      <c r="E144" s="462"/>
      <c r="F144" s="462"/>
      <c r="G144" s="465"/>
      <c r="H144" s="119">
        <f>SUM(H138:H143)</f>
        <v>0</v>
      </c>
    </row>
    <row r="145" spans="1:8" ht="25.5" customHeight="1" thickBot="1" x14ac:dyDescent="0.4">
      <c r="B145" s="349"/>
      <c r="C145" s="345"/>
      <c r="D145" s="328"/>
      <c r="E145" s="328"/>
      <c r="F145" s="343"/>
      <c r="G145" s="422"/>
      <c r="H145" s="565"/>
    </row>
    <row r="146" spans="1:8" ht="84.75" customHeight="1" thickBot="1" x14ac:dyDescent="0.4">
      <c r="B146" s="427" t="s">
        <v>231</v>
      </c>
      <c r="C146" s="428"/>
      <c r="D146" s="428"/>
      <c r="E146" s="428"/>
      <c r="F146" s="428"/>
      <c r="G146" s="428"/>
      <c r="H146" s="429"/>
    </row>
    <row r="147" spans="1:8" ht="19.5" thickBot="1" x14ac:dyDescent="0.4">
      <c r="A147" s="348"/>
      <c r="B147" s="431" t="s">
        <v>0</v>
      </c>
      <c r="C147" s="431"/>
      <c r="D147" s="431"/>
      <c r="E147" s="431"/>
      <c r="F147" s="431"/>
      <c r="G147" s="431"/>
      <c r="H147" s="432"/>
    </row>
    <row r="148" spans="1:8" ht="22.5" customHeight="1" thickBot="1" x14ac:dyDescent="0.4">
      <c r="B148" s="433" t="s">
        <v>202</v>
      </c>
      <c r="C148" s="434"/>
      <c r="D148" s="434"/>
      <c r="E148" s="434"/>
      <c r="F148" s="434"/>
      <c r="G148" s="434"/>
      <c r="H148" s="434"/>
    </row>
    <row r="149" spans="1:8" ht="24" customHeight="1" x14ac:dyDescent="0.35">
      <c r="B149" s="276"/>
      <c r="C149" s="34"/>
      <c r="D149" s="436" t="s">
        <v>1</v>
      </c>
      <c r="E149" s="436"/>
      <c r="F149" s="436"/>
      <c r="G149" s="436"/>
      <c r="H149" s="437"/>
    </row>
    <row r="150" spans="1:8" ht="46.5" customHeight="1" x14ac:dyDescent="0.35">
      <c r="A150" s="3"/>
      <c r="B150" s="275"/>
      <c r="C150" s="11" t="s">
        <v>2</v>
      </c>
      <c r="D150" s="438" t="s">
        <v>3</v>
      </c>
      <c r="E150" s="439"/>
      <c r="F150" s="439"/>
      <c r="G150" s="439"/>
      <c r="H150" s="440"/>
    </row>
    <row r="151" spans="1:8" ht="134.25" customHeight="1" x14ac:dyDescent="0.35">
      <c r="A151" s="3"/>
      <c r="B151" s="37"/>
      <c r="C151" s="11" t="s">
        <v>4</v>
      </c>
      <c r="D151" s="438" t="s">
        <v>5</v>
      </c>
      <c r="E151" s="441"/>
      <c r="F151" s="441"/>
      <c r="G151" s="441"/>
      <c r="H151" s="442"/>
    </row>
    <row r="152" spans="1:8" ht="81" customHeight="1" x14ac:dyDescent="0.35">
      <c r="A152" s="3"/>
      <c r="B152" s="228"/>
      <c r="C152" s="11" t="s">
        <v>6</v>
      </c>
      <c r="D152" s="425" t="s">
        <v>7</v>
      </c>
      <c r="E152" s="425"/>
      <c r="F152" s="425"/>
      <c r="G152" s="425"/>
      <c r="H152" s="426"/>
    </row>
    <row r="153" spans="1:8" ht="85.5" customHeight="1" x14ac:dyDescent="0.35">
      <c r="A153" s="3"/>
      <c r="B153" s="228"/>
      <c r="C153" s="11" t="s">
        <v>8</v>
      </c>
      <c r="D153" s="425" t="s">
        <v>80</v>
      </c>
      <c r="E153" s="425"/>
      <c r="F153" s="425"/>
      <c r="G153" s="425"/>
      <c r="H153" s="426"/>
    </row>
    <row r="154" spans="1:8" ht="143.25" customHeight="1" x14ac:dyDescent="0.35">
      <c r="A154" s="3"/>
      <c r="B154" s="228"/>
      <c r="C154" s="11" t="s">
        <v>9</v>
      </c>
      <c r="D154" s="425" t="s">
        <v>58</v>
      </c>
      <c r="E154" s="425"/>
      <c r="F154" s="425"/>
      <c r="G154" s="425"/>
      <c r="H154" s="426"/>
    </row>
    <row r="155" spans="1:8" ht="88.5" customHeight="1" x14ac:dyDescent="0.35">
      <c r="A155" s="3"/>
      <c r="B155" s="228"/>
      <c r="C155" s="11" t="s">
        <v>10</v>
      </c>
      <c r="D155" s="425" t="s">
        <v>59</v>
      </c>
      <c r="E155" s="425"/>
      <c r="F155" s="425"/>
      <c r="G155" s="425"/>
      <c r="H155" s="426"/>
    </row>
    <row r="156" spans="1:8" ht="45" customHeight="1" x14ac:dyDescent="0.35">
      <c r="A156" s="3"/>
      <c r="B156" s="228"/>
      <c r="C156" s="11" t="s">
        <v>11</v>
      </c>
      <c r="D156" s="425" t="s">
        <v>12</v>
      </c>
      <c r="E156" s="425"/>
      <c r="F156" s="425"/>
      <c r="G156" s="425"/>
      <c r="H156" s="426"/>
    </row>
    <row r="157" spans="1:8" ht="138.75" customHeight="1" x14ac:dyDescent="0.35">
      <c r="A157" s="3"/>
      <c r="B157" s="228"/>
      <c r="C157" s="11" t="s">
        <v>13</v>
      </c>
      <c r="D157" s="425" t="s">
        <v>118</v>
      </c>
      <c r="E157" s="425"/>
      <c r="F157" s="425"/>
      <c r="G157" s="425"/>
      <c r="H157" s="426"/>
    </row>
    <row r="158" spans="1:8" ht="82.5" customHeight="1" x14ac:dyDescent="0.35">
      <c r="A158" s="3"/>
      <c r="B158" s="228"/>
      <c r="C158" s="33" t="s">
        <v>14</v>
      </c>
      <c r="D158" s="425" t="s">
        <v>15</v>
      </c>
      <c r="E158" s="425"/>
      <c r="F158" s="425"/>
      <c r="G158" s="425"/>
      <c r="H158" s="426"/>
    </row>
    <row r="159" spans="1:8" ht="109.5" customHeight="1" x14ac:dyDescent="0.35">
      <c r="A159" s="3"/>
      <c r="B159" s="228"/>
      <c r="C159" s="11" t="s">
        <v>16</v>
      </c>
      <c r="D159" s="443" t="s">
        <v>119</v>
      </c>
      <c r="E159" s="444"/>
      <c r="F159" s="444"/>
      <c r="G159" s="444"/>
      <c r="H159" s="445"/>
    </row>
    <row r="160" spans="1:8" ht="182.25" customHeight="1" x14ac:dyDescent="0.35">
      <c r="A160" s="3"/>
      <c r="B160" s="228"/>
      <c r="C160" s="11" t="s">
        <v>17</v>
      </c>
      <c r="D160" s="425" t="s">
        <v>18</v>
      </c>
      <c r="E160" s="425"/>
      <c r="F160" s="425"/>
      <c r="G160" s="425"/>
      <c r="H160" s="426"/>
    </row>
    <row r="161" spans="1:37" ht="142.5" customHeight="1" x14ac:dyDescent="0.35">
      <c r="A161" s="3"/>
      <c r="B161" s="228"/>
      <c r="C161" s="11" t="s">
        <v>19</v>
      </c>
      <c r="D161" s="438" t="s">
        <v>20</v>
      </c>
      <c r="E161" s="441"/>
      <c r="F161" s="441"/>
      <c r="G161" s="441"/>
      <c r="H161" s="442"/>
    </row>
    <row r="162" spans="1:37" ht="98.25" customHeight="1" x14ac:dyDescent="0.35">
      <c r="A162" s="3"/>
      <c r="B162" s="228"/>
      <c r="C162" s="11" t="s">
        <v>21</v>
      </c>
      <c r="D162" s="438" t="s">
        <v>22</v>
      </c>
      <c r="E162" s="441"/>
      <c r="F162" s="441"/>
      <c r="G162" s="441"/>
      <c r="H162" s="442"/>
    </row>
    <row r="163" spans="1:37" ht="84" customHeight="1" x14ac:dyDescent="0.35">
      <c r="A163" s="3"/>
      <c r="B163" s="228"/>
      <c r="C163" s="11" t="s">
        <v>23</v>
      </c>
      <c r="D163" s="438" t="s">
        <v>81</v>
      </c>
      <c r="E163" s="441"/>
      <c r="F163" s="441"/>
      <c r="G163" s="441"/>
      <c r="H163" s="442"/>
    </row>
    <row r="164" spans="1:37" ht="61.5" customHeight="1" thickBot="1" x14ac:dyDescent="0.4">
      <c r="A164" s="3"/>
      <c r="B164" s="38"/>
      <c r="C164" s="39" t="s">
        <v>24</v>
      </c>
      <c r="D164" s="446" t="s">
        <v>82</v>
      </c>
      <c r="E164" s="446"/>
      <c r="F164" s="446"/>
      <c r="G164" s="446"/>
      <c r="H164" s="447"/>
    </row>
    <row r="165" spans="1:37" ht="18.75" thickBot="1" x14ac:dyDescent="0.4">
      <c r="B165" s="40"/>
      <c r="C165" s="40"/>
      <c r="D165" s="40"/>
      <c r="E165" s="40"/>
      <c r="F165" s="4"/>
      <c r="G165" s="373"/>
      <c r="H165" s="235"/>
    </row>
    <row r="166" spans="1:37" ht="56.25" x14ac:dyDescent="0.35">
      <c r="B166" s="35" t="s">
        <v>25</v>
      </c>
      <c r="C166" s="41" t="s">
        <v>52</v>
      </c>
      <c r="D166" s="41" t="s">
        <v>26</v>
      </c>
      <c r="E166" s="41" t="s">
        <v>27</v>
      </c>
      <c r="F166" s="5" t="s">
        <v>28</v>
      </c>
      <c r="G166" s="403" t="s">
        <v>29</v>
      </c>
      <c r="H166" s="42" t="s">
        <v>30</v>
      </c>
    </row>
    <row r="167" spans="1:37" ht="19.5" thickBot="1" x14ac:dyDescent="0.4">
      <c r="B167" s="43">
        <v>1</v>
      </c>
      <c r="C167" s="19">
        <v>2</v>
      </c>
      <c r="D167" s="19">
        <v>3</v>
      </c>
      <c r="E167" s="19">
        <v>4</v>
      </c>
      <c r="F167" s="19">
        <v>5</v>
      </c>
      <c r="G167" s="404">
        <v>6</v>
      </c>
      <c r="H167" s="560">
        <v>7</v>
      </c>
    </row>
    <row r="168" spans="1:37" ht="18.75" x14ac:dyDescent="0.35">
      <c r="B168" s="45"/>
      <c r="C168" s="41"/>
      <c r="D168" s="255" t="s">
        <v>31</v>
      </c>
      <c r="E168" s="116"/>
      <c r="F168" s="52"/>
      <c r="G168" s="405"/>
      <c r="H168" s="561"/>
    </row>
    <row r="169" spans="1:37" ht="18.75" customHeight="1" x14ac:dyDescent="0.35">
      <c r="B169" s="74">
        <v>1</v>
      </c>
      <c r="C169" s="230" t="s">
        <v>63</v>
      </c>
      <c r="D169" s="46" t="s">
        <v>32</v>
      </c>
      <c r="E169" s="114" t="s">
        <v>33</v>
      </c>
      <c r="F169" s="136">
        <v>1</v>
      </c>
      <c r="G169" s="82"/>
      <c r="H169" s="106">
        <f>F169*G169</f>
        <v>0</v>
      </c>
    </row>
    <row r="170" spans="1:37" ht="39" customHeight="1" x14ac:dyDescent="0.35">
      <c r="B170" s="74">
        <v>2</v>
      </c>
      <c r="C170" s="73" t="s">
        <v>53</v>
      </c>
      <c r="D170" s="75" t="s">
        <v>34</v>
      </c>
      <c r="E170" s="76" t="s">
        <v>33</v>
      </c>
      <c r="F170" s="77">
        <v>1</v>
      </c>
      <c r="G170" s="239"/>
      <c r="H170" s="106">
        <f t="shared" ref="H170:H174" si="15">F170*G170</f>
        <v>0</v>
      </c>
    </row>
    <row r="171" spans="1:37" ht="23.25" customHeight="1" x14ac:dyDescent="0.35">
      <c r="B171" s="74">
        <v>3</v>
      </c>
      <c r="C171" s="229" t="s">
        <v>64</v>
      </c>
      <c r="D171" s="46" t="s">
        <v>35</v>
      </c>
      <c r="E171" s="76" t="s">
        <v>33</v>
      </c>
      <c r="F171" s="77">
        <v>1</v>
      </c>
      <c r="G171" s="239"/>
      <c r="H171" s="106">
        <f t="shared" si="15"/>
        <v>0</v>
      </c>
    </row>
    <row r="172" spans="1:37" ht="56.25" customHeight="1" x14ac:dyDescent="0.35">
      <c r="B172" s="74">
        <v>4</v>
      </c>
      <c r="C172" s="229" t="s">
        <v>65</v>
      </c>
      <c r="D172" s="46" t="s">
        <v>132</v>
      </c>
      <c r="E172" s="76" t="s">
        <v>33</v>
      </c>
      <c r="F172" s="77">
        <v>1</v>
      </c>
      <c r="G172" s="239"/>
      <c r="H172" s="106">
        <f t="shared" si="15"/>
        <v>0</v>
      </c>
    </row>
    <row r="173" spans="1:37" ht="72" customHeight="1" x14ac:dyDescent="0.35">
      <c r="B173" s="74">
        <v>5</v>
      </c>
      <c r="C173" s="229" t="s">
        <v>66</v>
      </c>
      <c r="D173" s="46" t="s">
        <v>57</v>
      </c>
      <c r="E173" s="76" t="s">
        <v>33</v>
      </c>
      <c r="F173" s="77">
        <v>1</v>
      </c>
      <c r="G173" s="239"/>
      <c r="H173" s="106">
        <f t="shared" si="15"/>
        <v>0</v>
      </c>
    </row>
    <row r="174" spans="1:37" ht="41.25" customHeight="1" thickBot="1" x14ac:dyDescent="0.4">
      <c r="B174" s="22">
        <v>6</v>
      </c>
      <c r="C174" s="48">
        <v>14</v>
      </c>
      <c r="D174" s="49" t="s">
        <v>83</v>
      </c>
      <c r="E174" s="108" t="s">
        <v>33</v>
      </c>
      <c r="F174" s="234">
        <v>1</v>
      </c>
      <c r="G174" s="240"/>
      <c r="H174" s="546">
        <f t="shared" si="15"/>
        <v>0</v>
      </c>
    </row>
    <row r="175" spans="1:37" ht="21" customHeight="1" thickBot="1" x14ac:dyDescent="0.4">
      <c r="B175" s="50"/>
      <c r="C175" s="51"/>
      <c r="D175" s="51"/>
      <c r="E175" s="431" t="s">
        <v>54</v>
      </c>
      <c r="F175" s="431"/>
      <c r="G175" s="448"/>
      <c r="H175" s="133">
        <f>SUM(H169:H174)</f>
        <v>0</v>
      </c>
    </row>
    <row r="176" spans="1:37" s="7" customFormat="1" ht="18.75" x14ac:dyDescent="0.25">
      <c r="A176" s="6"/>
      <c r="B176" s="9"/>
      <c r="C176" s="131"/>
      <c r="D176" s="254" t="s">
        <v>36</v>
      </c>
      <c r="E176" s="130"/>
      <c r="F176" s="357"/>
      <c r="G176" s="409"/>
      <c r="H176" s="562"/>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row>
    <row r="177" spans="1:37" s="7" customFormat="1" ht="18" customHeight="1" x14ac:dyDescent="0.35">
      <c r="A177" s="6"/>
      <c r="B177" s="74">
        <v>7</v>
      </c>
      <c r="C177" s="229" t="s">
        <v>67</v>
      </c>
      <c r="D177" s="8" t="s">
        <v>87</v>
      </c>
      <c r="E177" s="76" t="s">
        <v>37</v>
      </c>
      <c r="F177" s="80">
        <v>1.2230000000000001</v>
      </c>
      <c r="G177" s="406"/>
      <c r="H177" s="106">
        <f>F177*G177</f>
        <v>0</v>
      </c>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row>
    <row r="178" spans="1:37" s="7" customFormat="1" ht="33.6" customHeight="1" x14ac:dyDescent="0.35">
      <c r="A178" s="6"/>
      <c r="B178" s="74">
        <v>8</v>
      </c>
      <c r="C178" s="229" t="s">
        <v>68</v>
      </c>
      <c r="D178" s="8" t="s">
        <v>88</v>
      </c>
      <c r="E178" s="76" t="s">
        <v>39</v>
      </c>
      <c r="F178" s="80">
        <v>300</v>
      </c>
      <c r="G178" s="415"/>
      <c r="H178" s="47">
        <f>F178*G178</f>
        <v>0</v>
      </c>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row>
    <row r="179" spans="1:37" s="6" customFormat="1" ht="53.25" customHeight="1" thickBot="1" x14ac:dyDescent="0.4">
      <c r="B179" s="74">
        <v>9</v>
      </c>
      <c r="C179" s="229" t="s">
        <v>69</v>
      </c>
      <c r="D179" s="8" t="s">
        <v>175</v>
      </c>
      <c r="E179" s="76" t="s">
        <v>39</v>
      </c>
      <c r="F179" s="80">
        <v>1759.1</v>
      </c>
      <c r="G179" s="415"/>
      <c r="H179" s="47">
        <f t="shared" ref="H179" si="16">F179*G179</f>
        <v>0</v>
      </c>
    </row>
    <row r="180" spans="1:37" s="7" customFormat="1" ht="21.75" customHeight="1" thickBot="1" x14ac:dyDescent="0.4">
      <c r="A180" s="6"/>
      <c r="B180" s="452" t="s">
        <v>42</v>
      </c>
      <c r="C180" s="453"/>
      <c r="D180" s="453"/>
      <c r="E180" s="453"/>
      <c r="F180" s="453"/>
      <c r="G180" s="454"/>
      <c r="H180" s="133">
        <f>SUM(H177:H179)</f>
        <v>0</v>
      </c>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row>
    <row r="181" spans="1:37" s="7" customFormat="1" ht="16.149999999999999" customHeight="1" x14ac:dyDescent="0.35">
      <c r="A181" s="6"/>
      <c r="B181" s="129"/>
      <c r="C181" s="115"/>
      <c r="D181" s="139" t="s">
        <v>43</v>
      </c>
      <c r="E181" s="25"/>
      <c r="F181" s="115"/>
      <c r="G181" s="410"/>
      <c r="H181" s="2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row>
    <row r="182" spans="1:37" s="21" customFormat="1" ht="77.25" customHeight="1" x14ac:dyDescent="0.35">
      <c r="A182" s="20"/>
      <c r="B182" s="74">
        <v>10</v>
      </c>
      <c r="C182" s="229" t="s">
        <v>70</v>
      </c>
      <c r="D182" s="252" t="s">
        <v>140</v>
      </c>
      <c r="E182" s="76" t="s">
        <v>40</v>
      </c>
      <c r="F182" s="551">
        <v>1759.1</v>
      </c>
      <c r="G182" s="415"/>
      <c r="H182" s="47">
        <f>F182*G182</f>
        <v>0</v>
      </c>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row>
    <row r="183" spans="1:37" s="21" customFormat="1" ht="21.75" customHeight="1" x14ac:dyDescent="0.35">
      <c r="A183" s="20"/>
      <c r="B183" s="74">
        <v>11</v>
      </c>
      <c r="C183" s="222" t="s">
        <v>71</v>
      </c>
      <c r="D183" s="223" t="s">
        <v>141</v>
      </c>
      <c r="E183" s="100" t="s">
        <v>39</v>
      </c>
      <c r="F183" s="567">
        <v>6940.58</v>
      </c>
      <c r="G183" s="568"/>
      <c r="H183" s="569">
        <f>F183*G183</f>
        <v>0</v>
      </c>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row>
    <row r="184" spans="1:37" ht="37.5" x14ac:dyDescent="0.35">
      <c r="B184" s="74">
        <v>12</v>
      </c>
      <c r="C184" s="229" t="s">
        <v>153</v>
      </c>
      <c r="D184" s="23" t="s">
        <v>203</v>
      </c>
      <c r="E184" s="76" t="s">
        <v>41</v>
      </c>
      <c r="F184" s="80">
        <v>45</v>
      </c>
      <c r="G184" s="415"/>
      <c r="H184" s="47">
        <f>F184*G184</f>
        <v>0</v>
      </c>
    </row>
    <row r="185" spans="1:37" s="21" customFormat="1" ht="21.75" customHeight="1" thickBot="1" x14ac:dyDescent="0.4">
      <c r="A185" s="20"/>
      <c r="B185" s="74">
        <v>13</v>
      </c>
      <c r="C185" s="222"/>
      <c r="D185" s="223" t="s">
        <v>196</v>
      </c>
      <c r="E185" s="100" t="s">
        <v>39</v>
      </c>
      <c r="F185" s="567">
        <v>254.14</v>
      </c>
      <c r="G185" s="568"/>
      <c r="H185" s="569">
        <f>F185*G185</f>
        <v>0</v>
      </c>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row>
    <row r="186" spans="1:37" s="7" customFormat="1" ht="21" customHeight="1" thickBot="1" x14ac:dyDescent="0.4">
      <c r="A186" s="6"/>
      <c r="B186" s="452" t="s">
        <v>44</v>
      </c>
      <c r="C186" s="453"/>
      <c r="D186" s="453"/>
      <c r="E186" s="453"/>
      <c r="F186" s="453"/>
      <c r="G186" s="454"/>
      <c r="H186" s="133">
        <f>SUM(H182:H185)</f>
        <v>0</v>
      </c>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row>
    <row r="187" spans="1:37" s="7" customFormat="1" ht="16.899999999999999" customHeight="1" x14ac:dyDescent="0.35">
      <c r="A187" s="6"/>
      <c r="B187" s="53"/>
      <c r="C187" s="54"/>
      <c r="D187" s="139" t="s">
        <v>45</v>
      </c>
      <c r="E187" s="134"/>
      <c r="F187" s="358"/>
      <c r="G187" s="411"/>
      <c r="H187" s="135"/>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row>
    <row r="188" spans="1:37" s="7" customFormat="1" ht="56.25" customHeight="1" x14ac:dyDescent="0.35">
      <c r="A188" s="6"/>
      <c r="B188" s="74">
        <v>14</v>
      </c>
      <c r="C188" s="229" t="s">
        <v>74</v>
      </c>
      <c r="D188" s="81" t="s">
        <v>204</v>
      </c>
      <c r="E188" s="76" t="s">
        <v>40</v>
      </c>
      <c r="F188" s="80">
        <v>2089.52</v>
      </c>
      <c r="G188" s="415"/>
      <c r="H188" s="546">
        <f t="shared" ref="H188:H189" si="17">(F188*G188)</f>
        <v>0</v>
      </c>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row>
    <row r="189" spans="1:37" ht="38.25" customHeight="1" x14ac:dyDescent="0.35">
      <c r="A189" s="96"/>
      <c r="B189" s="97">
        <v>15</v>
      </c>
      <c r="C189" s="98" t="s">
        <v>75</v>
      </c>
      <c r="D189" s="99" t="s">
        <v>186</v>
      </c>
      <c r="E189" s="100" t="s">
        <v>39</v>
      </c>
      <c r="F189" s="552">
        <v>5561.82</v>
      </c>
      <c r="G189" s="573"/>
      <c r="H189" s="47">
        <f t="shared" si="17"/>
        <v>0</v>
      </c>
      <c r="I189" s="101"/>
      <c r="J189"/>
      <c r="K189"/>
      <c r="L189"/>
      <c r="M189"/>
      <c r="N189"/>
      <c r="O189"/>
      <c r="P189"/>
      <c r="Q189"/>
      <c r="R189"/>
      <c r="S189"/>
      <c r="T189"/>
      <c r="U189"/>
      <c r="V189"/>
      <c r="W189"/>
      <c r="X189"/>
      <c r="Y189"/>
      <c r="Z189"/>
      <c r="AA189"/>
      <c r="AB189"/>
      <c r="AC189"/>
      <c r="AD189"/>
      <c r="AE189"/>
      <c r="AF189"/>
      <c r="AG189"/>
      <c r="AH189"/>
      <c r="AI189"/>
      <c r="AJ189"/>
      <c r="AK189"/>
    </row>
    <row r="190" spans="1:37" ht="66" customHeight="1" thickBot="1" x14ac:dyDescent="0.4">
      <c r="A190" s="155"/>
      <c r="B190" s="226">
        <v>16</v>
      </c>
      <c r="C190" s="219" t="s">
        <v>120</v>
      </c>
      <c r="D190" s="220" t="s">
        <v>188</v>
      </c>
      <c r="E190" s="227" t="s">
        <v>40</v>
      </c>
      <c r="F190" s="574">
        <v>48.86</v>
      </c>
      <c r="G190" s="575"/>
      <c r="H190" s="576">
        <f t="shared" ref="H190" si="18">F190*G190</f>
        <v>0</v>
      </c>
      <c r="I190"/>
      <c r="J190"/>
      <c r="K190"/>
      <c r="L190"/>
      <c r="M190"/>
      <c r="N190"/>
      <c r="O190"/>
      <c r="P190"/>
      <c r="Q190"/>
      <c r="R190"/>
      <c r="S190"/>
      <c r="T190"/>
      <c r="U190"/>
      <c r="V190"/>
      <c r="W190"/>
      <c r="X190"/>
      <c r="Y190"/>
      <c r="Z190"/>
      <c r="AA190"/>
      <c r="AB190"/>
      <c r="AC190"/>
      <c r="AD190"/>
      <c r="AE190"/>
      <c r="AF190"/>
      <c r="AG190"/>
      <c r="AH190"/>
      <c r="AI190"/>
      <c r="AJ190"/>
      <c r="AK190"/>
    </row>
    <row r="191" spans="1:37" s="7" customFormat="1" ht="20.25" customHeight="1" thickBot="1" x14ac:dyDescent="0.3">
      <c r="A191" s="6"/>
      <c r="B191" s="449" t="s">
        <v>46</v>
      </c>
      <c r="C191" s="450"/>
      <c r="D191" s="450"/>
      <c r="E191" s="450"/>
      <c r="F191" s="450"/>
      <c r="G191" s="450"/>
      <c r="H191" s="133">
        <f>SUM(H188:H190)</f>
        <v>0</v>
      </c>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row>
    <row r="192" spans="1:37" ht="18.75" x14ac:dyDescent="0.35">
      <c r="A192" s="86"/>
      <c r="B192" s="305"/>
      <c r="C192" s="307"/>
      <c r="D192" s="329" t="s">
        <v>113</v>
      </c>
      <c r="E192" s="310"/>
      <c r="F192" s="359"/>
      <c r="G192" s="412"/>
      <c r="H192" s="563"/>
      <c r="I192" s="86"/>
      <c r="J192"/>
      <c r="K192"/>
      <c r="L192"/>
      <c r="M192"/>
      <c r="N192"/>
      <c r="O192"/>
      <c r="P192"/>
      <c r="Q192"/>
      <c r="R192"/>
      <c r="S192"/>
      <c r="T192"/>
      <c r="U192"/>
      <c r="V192"/>
      <c r="W192"/>
      <c r="X192"/>
      <c r="Y192"/>
      <c r="Z192"/>
      <c r="AA192"/>
      <c r="AB192"/>
      <c r="AC192"/>
      <c r="AD192"/>
      <c r="AE192"/>
      <c r="AF192"/>
      <c r="AG192"/>
      <c r="AH192"/>
      <c r="AI192"/>
      <c r="AJ192"/>
      <c r="AK192"/>
    </row>
    <row r="193" spans="1:37" s="7" customFormat="1" ht="56.25" customHeight="1" x14ac:dyDescent="0.35">
      <c r="A193" s="6"/>
      <c r="B193" s="74">
        <v>17</v>
      </c>
      <c r="C193" s="229"/>
      <c r="D193" s="81" t="s">
        <v>205</v>
      </c>
      <c r="E193" s="76" t="s">
        <v>40</v>
      </c>
      <c r="F193" s="80">
        <v>132.19999999999999</v>
      </c>
      <c r="G193" s="415"/>
      <c r="H193" s="546">
        <f t="shared" ref="H193" si="19">(F193*G193)</f>
        <v>0</v>
      </c>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row>
    <row r="194" spans="1:37" ht="57" thickBot="1" x14ac:dyDescent="0.4">
      <c r="A194" s="209"/>
      <c r="B194" s="304">
        <v>18</v>
      </c>
      <c r="C194" s="306"/>
      <c r="D194" s="308" t="s">
        <v>206</v>
      </c>
      <c r="E194" s="309" t="s">
        <v>38</v>
      </c>
      <c r="F194" s="570">
        <v>1224</v>
      </c>
      <c r="G194" s="571"/>
      <c r="H194" s="555">
        <f>F194*G194</f>
        <v>0</v>
      </c>
      <c r="I194" s="209"/>
      <c r="J194"/>
      <c r="K194"/>
      <c r="L194"/>
      <c r="M194"/>
      <c r="N194"/>
      <c r="O194"/>
      <c r="P194"/>
      <c r="Q194"/>
      <c r="R194"/>
      <c r="S194"/>
      <c r="T194"/>
      <c r="U194"/>
      <c r="V194"/>
      <c r="W194"/>
      <c r="X194"/>
      <c r="Y194"/>
      <c r="Z194"/>
      <c r="AA194"/>
      <c r="AB194"/>
      <c r="AC194"/>
      <c r="AD194"/>
      <c r="AE194"/>
      <c r="AF194"/>
      <c r="AG194"/>
      <c r="AH194"/>
      <c r="AI194"/>
      <c r="AJ194"/>
      <c r="AK194"/>
    </row>
    <row r="195" spans="1:37" ht="21" customHeight="1" thickBot="1" x14ac:dyDescent="0.4">
      <c r="A195" s="86"/>
      <c r="B195" s="472" t="s">
        <v>122</v>
      </c>
      <c r="C195" s="473"/>
      <c r="D195" s="473"/>
      <c r="E195" s="473"/>
      <c r="F195" s="473"/>
      <c r="G195" s="474"/>
      <c r="H195" s="564">
        <f>SUM(H193:H194)</f>
        <v>0</v>
      </c>
      <c r="I195" s="86"/>
      <c r="J195"/>
      <c r="K195"/>
      <c r="L195"/>
      <c r="M195"/>
      <c r="N195"/>
      <c r="O195"/>
      <c r="P195"/>
      <c r="Q195"/>
      <c r="R195"/>
      <c r="S195"/>
      <c r="T195"/>
      <c r="U195"/>
      <c r="V195"/>
      <c r="W195"/>
      <c r="X195"/>
      <c r="Y195"/>
      <c r="Z195"/>
      <c r="AA195"/>
      <c r="AB195"/>
      <c r="AC195"/>
      <c r="AD195"/>
      <c r="AE195"/>
      <c r="AF195"/>
      <c r="AG195"/>
      <c r="AH195"/>
      <c r="AI195"/>
      <c r="AJ195"/>
      <c r="AK195"/>
    </row>
    <row r="196" spans="1:37" ht="18.75" x14ac:dyDescent="0.35">
      <c r="A196" s="2"/>
      <c r="B196" s="256"/>
      <c r="C196" s="257"/>
      <c r="D196" s="139" t="s">
        <v>93</v>
      </c>
      <c r="E196" s="257"/>
      <c r="F196" s="360"/>
      <c r="G196" s="413"/>
      <c r="H196" s="259"/>
      <c r="I196"/>
      <c r="J196"/>
      <c r="K196"/>
      <c r="L196"/>
      <c r="M196"/>
      <c r="N196"/>
      <c r="O196"/>
      <c r="P196"/>
      <c r="Q196"/>
      <c r="R196"/>
      <c r="S196"/>
      <c r="T196"/>
      <c r="U196"/>
      <c r="V196"/>
      <c r="W196"/>
      <c r="X196"/>
      <c r="Y196"/>
      <c r="Z196"/>
      <c r="AA196"/>
      <c r="AB196"/>
      <c r="AC196"/>
      <c r="AD196"/>
      <c r="AE196"/>
      <c r="AF196"/>
      <c r="AG196"/>
      <c r="AH196"/>
      <c r="AI196"/>
      <c r="AJ196"/>
      <c r="AK196"/>
    </row>
    <row r="197" spans="1:37" ht="18.75" x14ac:dyDescent="0.35">
      <c r="A197" s="2"/>
      <c r="B197" s="260"/>
      <c r="C197" s="261"/>
      <c r="D197" s="81" t="s">
        <v>94</v>
      </c>
      <c r="E197" s="262"/>
      <c r="F197" s="361"/>
      <c r="G197" s="414"/>
      <c r="H197" s="265"/>
      <c r="I197"/>
      <c r="J197"/>
      <c r="K197"/>
      <c r="L197"/>
      <c r="M197"/>
      <c r="N197"/>
      <c r="O197"/>
      <c r="P197"/>
      <c r="Q197"/>
      <c r="R197"/>
      <c r="S197"/>
      <c r="T197"/>
      <c r="U197"/>
      <c r="V197"/>
      <c r="W197"/>
      <c r="X197"/>
      <c r="Y197"/>
      <c r="Z197"/>
      <c r="AA197"/>
      <c r="AB197"/>
      <c r="AC197"/>
      <c r="AD197"/>
      <c r="AE197"/>
      <c r="AF197"/>
      <c r="AG197"/>
      <c r="AH197"/>
      <c r="AI197"/>
      <c r="AJ197"/>
      <c r="AK197"/>
    </row>
    <row r="198" spans="1:37" ht="75" x14ac:dyDescent="0.35">
      <c r="A198" s="2"/>
      <c r="B198" s="228">
        <v>19</v>
      </c>
      <c r="C198" s="229" t="s">
        <v>55</v>
      </c>
      <c r="D198" s="334" t="s">
        <v>127</v>
      </c>
      <c r="E198" s="24" t="s">
        <v>56</v>
      </c>
      <c r="F198" s="80">
        <v>15</v>
      </c>
      <c r="G198" s="415"/>
      <c r="H198" s="402">
        <f t="shared" ref="H198:H201" si="20">(F198*G198)</f>
        <v>0</v>
      </c>
      <c r="I198"/>
      <c r="J198"/>
      <c r="K198"/>
      <c r="L198"/>
      <c r="M198"/>
      <c r="N198"/>
      <c r="O198"/>
      <c r="P198"/>
      <c r="Q198"/>
      <c r="R198"/>
      <c r="S198"/>
      <c r="T198"/>
      <c r="U198"/>
      <c r="V198"/>
      <c r="W198"/>
      <c r="X198"/>
      <c r="Y198"/>
      <c r="Z198"/>
      <c r="AA198"/>
      <c r="AB198"/>
      <c r="AC198"/>
      <c r="AD198"/>
      <c r="AE198"/>
      <c r="AF198"/>
      <c r="AG198"/>
      <c r="AH198"/>
      <c r="AI198"/>
      <c r="AJ198"/>
      <c r="AK198"/>
    </row>
    <row r="199" spans="1:37" ht="56.25" x14ac:dyDescent="0.35">
      <c r="A199" s="2"/>
      <c r="B199" s="63">
        <v>20</v>
      </c>
      <c r="C199" s="229" t="s">
        <v>55</v>
      </c>
      <c r="D199" s="334" t="s">
        <v>151</v>
      </c>
      <c r="E199" s="24" t="s">
        <v>56</v>
      </c>
      <c r="F199" s="80">
        <v>2</v>
      </c>
      <c r="G199" s="415"/>
      <c r="H199" s="402">
        <f t="shared" si="20"/>
        <v>0</v>
      </c>
      <c r="I199"/>
      <c r="J199"/>
      <c r="K199"/>
      <c r="L199"/>
      <c r="M199"/>
      <c r="N199"/>
      <c r="O199"/>
      <c r="P199"/>
      <c r="Q199"/>
      <c r="R199"/>
      <c r="S199"/>
      <c r="T199"/>
      <c r="U199"/>
      <c r="V199"/>
      <c r="W199"/>
      <c r="X199"/>
      <c r="Y199"/>
      <c r="Z199"/>
      <c r="AA199"/>
      <c r="AB199"/>
      <c r="AC199"/>
      <c r="AD199"/>
      <c r="AE199"/>
      <c r="AF199"/>
      <c r="AG199"/>
      <c r="AH199"/>
      <c r="AI199"/>
      <c r="AJ199"/>
      <c r="AK199"/>
    </row>
    <row r="200" spans="1:37" ht="75" x14ac:dyDescent="0.35">
      <c r="A200" s="337"/>
      <c r="B200" s="336">
        <v>21</v>
      </c>
      <c r="C200" s="229" t="s">
        <v>55</v>
      </c>
      <c r="D200" s="334" t="s">
        <v>236</v>
      </c>
      <c r="E200" s="24" t="s">
        <v>38</v>
      </c>
      <c r="F200" s="80">
        <v>43</v>
      </c>
      <c r="G200" s="415"/>
      <c r="H200" s="402">
        <f t="shared" si="20"/>
        <v>0</v>
      </c>
      <c r="I200"/>
      <c r="J200"/>
      <c r="K200"/>
      <c r="L200"/>
      <c r="M200"/>
      <c r="N200"/>
      <c r="O200"/>
      <c r="P200"/>
      <c r="Q200"/>
      <c r="R200"/>
      <c r="S200"/>
      <c r="T200"/>
      <c r="U200"/>
      <c r="V200"/>
      <c r="W200"/>
      <c r="X200"/>
      <c r="Y200"/>
      <c r="Z200"/>
      <c r="AA200"/>
      <c r="AB200"/>
      <c r="AC200"/>
      <c r="AD200"/>
      <c r="AE200"/>
      <c r="AF200"/>
      <c r="AG200"/>
      <c r="AH200"/>
      <c r="AI200"/>
      <c r="AJ200"/>
      <c r="AK200"/>
    </row>
    <row r="201" spans="1:37" ht="57" thickBot="1" x14ac:dyDescent="0.4">
      <c r="A201" s="337"/>
      <c r="B201" s="336">
        <v>22</v>
      </c>
      <c r="C201" s="335" t="s">
        <v>125</v>
      </c>
      <c r="D201" s="334" t="s">
        <v>138</v>
      </c>
      <c r="E201" s="24" t="s">
        <v>40</v>
      </c>
      <c r="F201" s="80">
        <v>1.04</v>
      </c>
      <c r="G201" s="415"/>
      <c r="H201" s="402">
        <f t="shared" si="20"/>
        <v>0</v>
      </c>
      <c r="I201"/>
      <c r="J201"/>
      <c r="K201"/>
      <c r="L201"/>
      <c r="M201"/>
      <c r="N201"/>
      <c r="O201"/>
      <c r="P201"/>
      <c r="Q201"/>
      <c r="R201"/>
      <c r="S201"/>
      <c r="T201"/>
      <c r="U201"/>
      <c r="V201"/>
      <c r="W201"/>
      <c r="X201"/>
      <c r="Y201"/>
      <c r="Z201"/>
      <c r="AA201"/>
      <c r="AB201"/>
      <c r="AC201"/>
      <c r="AD201"/>
      <c r="AE201"/>
      <c r="AF201"/>
      <c r="AG201"/>
      <c r="AH201"/>
      <c r="AI201"/>
      <c r="AJ201"/>
      <c r="AK201"/>
    </row>
    <row r="202" spans="1:37" ht="21" customHeight="1" thickBot="1" x14ac:dyDescent="0.4">
      <c r="A202" s="2"/>
      <c r="B202" s="458" t="s">
        <v>95</v>
      </c>
      <c r="C202" s="459"/>
      <c r="D202" s="459"/>
      <c r="E202" s="459"/>
      <c r="F202" s="459"/>
      <c r="G202" s="459"/>
      <c r="H202" s="133">
        <f>SUM(H198:H201)</f>
        <v>0</v>
      </c>
      <c r="I202"/>
      <c r="J202"/>
      <c r="K202"/>
      <c r="L202"/>
      <c r="M202"/>
      <c r="N202"/>
      <c r="O202"/>
      <c r="P202"/>
      <c r="Q202"/>
      <c r="R202"/>
      <c r="S202"/>
      <c r="T202"/>
      <c r="U202"/>
      <c r="V202"/>
      <c r="W202"/>
      <c r="X202"/>
      <c r="Y202"/>
      <c r="Z202"/>
      <c r="AA202"/>
      <c r="AB202"/>
      <c r="AC202"/>
      <c r="AD202"/>
      <c r="AE202"/>
      <c r="AF202"/>
      <c r="AG202"/>
      <c r="AH202"/>
      <c r="AI202"/>
      <c r="AJ202"/>
      <c r="AK202"/>
    </row>
    <row r="203" spans="1:37" ht="13.5" customHeight="1" thickBot="1" x14ac:dyDescent="0.4">
      <c r="E203" s="64"/>
    </row>
    <row r="204" spans="1:37" ht="29.25" customHeight="1" thickBot="1" x14ac:dyDescent="0.4">
      <c r="A204" s="13"/>
      <c r="B204" s="45"/>
      <c r="C204" s="92"/>
      <c r="D204" s="469" t="s">
        <v>207</v>
      </c>
      <c r="E204" s="470"/>
      <c r="F204" s="470"/>
      <c r="G204" s="471"/>
      <c r="H204" s="93"/>
    </row>
    <row r="205" spans="1:37" ht="18.75" x14ac:dyDescent="0.35">
      <c r="A205" s="13"/>
      <c r="B205" s="35"/>
      <c r="C205" s="36"/>
      <c r="D205" s="140" t="s">
        <v>47</v>
      </c>
      <c r="E205" s="94"/>
      <c r="F205" s="95"/>
      <c r="G205" s="417"/>
      <c r="H205" s="69">
        <f>H175</f>
        <v>0</v>
      </c>
    </row>
    <row r="206" spans="1:37" ht="18.75" x14ac:dyDescent="0.35">
      <c r="A206" s="13"/>
      <c r="B206" s="37"/>
      <c r="C206" s="11"/>
      <c r="D206" s="141" t="s">
        <v>48</v>
      </c>
      <c r="E206" s="65"/>
      <c r="F206" s="66"/>
      <c r="G206" s="418"/>
      <c r="H206" s="70">
        <f>H180</f>
        <v>0</v>
      </c>
    </row>
    <row r="207" spans="1:37" s="2" customFormat="1" ht="18.75" x14ac:dyDescent="0.35">
      <c r="A207" s="13"/>
      <c r="B207" s="58"/>
      <c r="C207" s="59"/>
      <c r="D207" s="141" t="s">
        <v>49</v>
      </c>
      <c r="E207" s="67"/>
      <c r="F207" s="66"/>
      <c r="G207" s="418"/>
      <c r="H207" s="70">
        <f>H186</f>
        <v>0</v>
      </c>
    </row>
    <row r="208" spans="1:37" s="2" customFormat="1" ht="18.75" x14ac:dyDescent="0.35">
      <c r="A208" s="1"/>
      <c r="B208" s="14"/>
      <c r="C208" s="8"/>
      <c r="D208" s="59" t="s">
        <v>50</v>
      </c>
      <c r="E208" s="67"/>
      <c r="F208" s="68"/>
      <c r="G208" s="419"/>
      <c r="H208" s="70">
        <f>H191</f>
        <v>0</v>
      </c>
    </row>
    <row r="209" spans="1:9" s="2" customFormat="1" ht="18.75" x14ac:dyDescent="0.35">
      <c r="A209" s="1"/>
      <c r="B209" s="341"/>
      <c r="C209" s="342"/>
      <c r="D209" s="59" t="s">
        <v>115</v>
      </c>
      <c r="E209" s="67"/>
      <c r="F209" s="68"/>
      <c r="G209" s="419"/>
      <c r="H209" s="70">
        <f>H195</f>
        <v>0</v>
      </c>
    </row>
    <row r="210" spans="1:9" s="2" customFormat="1" ht="38.25" customHeight="1" thickBot="1" x14ac:dyDescent="0.4">
      <c r="A210" s="1"/>
      <c r="B210" s="124"/>
      <c r="C210" s="125"/>
      <c r="D210" s="142" t="s">
        <v>148</v>
      </c>
      <c r="E210" s="71"/>
      <c r="F210" s="126"/>
      <c r="G210" s="420"/>
      <c r="H210" s="127">
        <f>H202</f>
        <v>0</v>
      </c>
    </row>
    <row r="211" spans="1:9" ht="21.75" customHeight="1" thickBot="1" x14ac:dyDescent="0.4">
      <c r="B211" s="91"/>
      <c r="C211" s="120"/>
      <c r="D211" s="464" t="s">
        <v>208</v>
      </c>
      <c r="E211" s="462"/>
      <c r="F211" s="462"/>
      <c r="G211" s="465"/>
      <c r="H211" s="119">
        <f>SUM(H205:H210)</f>
        <v>0</v>
      </c>
    </row>
    <row r="212" spans="1:9" ht="25.5" customHeight="1" thickBot="1" x14ac:dyDescent="0.4">
      <c r="A212" s="346"/>
      <c r="B212" s="345"/>
      <c r="C212" s="345"/>
      <c r="D212" s="328"/>
      <c r="E212" s="328"/>
      <c r="F212" s="343"/>
      <c r="G212" s="422"/>
      <c r="H212" s="566"/>
      <c r="I212" s="347"/>
    </row>
    <row r="213" spans="1:9" ht="19.5" thickBot="1" x14ac:dyDescent="0.4">
      <c r="B213" s="60"/>
      <c r="C213" s="60"/>
      <c r="D213" s="475" t="s">
        <v>209</v>
      </c>
      <c r="E213" s="476"/>
      <c r="F213" s="476"/>
      <c r="G213" s="477"/>
      <c r="H213" s="128"/>
    </row>
    <row r="214" spans="1:9" ht="21" customHeight="1" thickBot="1" x14ac:dyDescent="0.4">
      <c r="D214" s="464" t="s">
        <v>194</v>
      </c>
      <c r="E214" s="462"/>
      <c r="F214" s="462"/>
      <c r="G214" s="465"/>
      <c r="H214" s="367">
        <f>H70</f>
        <v>0</v>
      </c>
    </row>
    <row r="215" spans="1:9" ht="22.5" customHeight="1" thickBot="1" x14ac:dyDescent="0.4">
      <c r="D215" s="464" t="s">
        <v>201</v>
      </c>
      <c r="E215" s="462"/>
      <c r="F215" s="462"/>
      <c r="G215" s="465"/>
      <c r="H215" s="367">
        <f>H144</f>
        <v>0</v>
      </c>
    </row>
    <row r="216" spans="1:9" ht="22.5" customHeight="1" thickBot="1" x14ac:dyDescent="0.4">
      <c r="D216" s="464" t="s">
        <v>210</v>
      </c>
      <c r="E216" s="462"/>
      <c r="F216" s="462"/>
      <c r="G216" s="465"/>
      <c r="H216" s="367">
        <f>H211</f>
        <v>0</v>
      </c>
    </row>
    <row r="217" spans="1:9" ht="24.75" customHeight="1" thickBot="1" x14ac:dyDescent="0.4">
      <c r="B217" s="87"/>
      <c r="C217" s="87"/>
      <c r="D217" s="455" t="s">
        <v>134</v>
      </c>
      <c r="E217" s="456"/>
      <c r="F217" s="456"/>
      <c r="G217" s="457"/>
      <c r="H217" s="368">
        <f>SUM(H214:H216)</f>
        <v>0</v>
      </c>
    </row>
    <row r="218" spans="1:9" ht="18.75" x14ac:dyDescent="0.35">
      <c r="D218" s="64"/>
      <c r="E218" s="271"/>
      <c r="F218" s="15"/>
      <c r="G218" s="423"/>
      <c r="H218" s="62"/>
    </row>
    <row r="219" spans="1:9" x14ac:dyDescent="0.35">
      <c r="D219" s="56" t="s">
        <v>51</v>
      </c>
    </row>
    <row r="220" spans="1:9" ht="18.75" x14ac:dyDescent="0.35">
      <c r="B220" s="87"/>
      <c r="C220" s="87"/>
      <c r="D220" s="274" t="s">
        <v>84</v>
      </c>
      <c r="E220" s="87"/>
      <c r="F220" s="89"/>
      <c r="G220" s="424"/>
      <c r="H220" s="90"/>
    </row>
    <row r="221" spans="1:9" ht="18.75" x14ac:dyDescent="0.35">
      <c r="B221" s="87"/>
      <c r="C221" s="87"/>
      <c r="D221" s="274" t="s">
        <v>85</v>
      </c>
      <c r="E221" s="87"/>
      <c r="F221" s="89"/>
      <c r="G221" s="424"/>
      <c r="H221" s="90"/>
    </row>
    <row r="222" spans="1:9" ht="22.5" customHeight="1" x14ac:dyDescent="0.35">
      <c r="B222" s="87"/>
      <c r="C222" s="87"/>
      <c r="D222" s="274" t="s">
        <v>86</v>
      </c>
      <c r="E222" s="87"/>
      <c r="F222" s="89"/>
      <c r="G222" s="424"/>
      <c r="H222" s="90"/>
    </row>
    <row r="225" spans="4:8" ht="18.75" x14ac:dyDescent="0.35">
      <c r="D225" s="88"/>
      <c r="E225" s="87"/>
      <c r="F225" s="89"/>
      <c r="G225" s="424"/>
      <c r="H225" s="90"/>
    </row>
    <row r="226" spans="4:8" ht="18.75" x14ac:dyDescent="0.35">
      <c r="D226" s="88"/>
      <c r="E226" s="87"/>
      <c r="F226" s="89"/>
      <c r="G226" s="424"/>
      <c r="H226" s="90"/>
    </row>
    <row r="227" spans="4:8" ht="18.75" x14ac:dyDescent="0.35">
      <c r="D227" s="88"/>
      <c r="E227" s="87"/>
      <c r="F227" s="89"/>
      <c r="G227" s="424"/>
      <c r="H227" s="90"/>
    </row>
  </sheetData>
  <mergeCells count="86">
    <mergeCell ref="D211:G211"/>
    <mergeCell ref="B191:G191"/>
    <mergeCell ref="B195:G195"/>
    <mergeCell ref="B202:G202"/>
    <mergeCell ref="D204:G204"/>
    <mergeCell ref="D158:H158"/>
    <mergeCell ref="D159:H159"/>
    <mergeCell ref="D160:H160"/>
    <mergeCell ref="D161:H161"/>
    <mergeCell ref="D162:H162"/>
    <mergeCell ref="D163:H163"/>
    <mergeCell ref="D164:H164"/>
    <mergeCell ref="E175:G175"/>
    <mergeCell ref="B180:G180"/>
    <mergeCell ref="B186:G186"/>
    <mergeCell ref="D137:G137"/>
    <mergeCell ref="D144:G144"/>
    <mergeCell ref="D215:G215"/>
    <mergeCell ref="D216:G216"/>
    <mergeCell ref="B146:H146"/>
    <mergeCell ref="B147:H147"/>
    <mergeCell ref="B148:H148"/>
    <mergeCell ref="D149:H149"/>
    <mergeCell ref="D150:H150"/>
    <mergeCell ref="D151:H151"/>
    <mergeCell ref="D152:H152"/>
    <mergeCell ref="D153:H153"/>
    <mergeCell ref="D154:H154"/>
    <mergeCell ref="D155:H155"/>
    <mergeCell ref="D156:H156"/>
    <mergeCell ref="D157:H157"/>
    <mergeCell ref="B135:G135"/>
    <mergeCell ref="D88:H88"/>
    <mergeCell ref="D89:H89"/>
    <mergeCell ref="D90:H90"/>
    <mergeCell ref="E101:G101"/>
    <mergeCell ref="B105:G105"/>
    <mergeCell ref="D213:G213"/>
    <mergeCell ref="D214:G214"/>
    <mergeCell ref="D70:G70"/>
    <mergeCell ref="D83:H83"/>
    <mergeCell ref="D84:H84"/>
    <mergeCell ref="D85:H85"/>
    <mergeCell ref="D86:H86"/>
    <mergeCell ref="D87:H87"/>
    <mergeCell ref="D78:H78"/>
    <mergeCell ref="D79:H79"/>
    <mergeCell ref="D80:H80"/>
    <mergeCell ref="D81:H81"/>
    <mergeCell ref="D82:H82"/>
    <mergeCell ref="B112:G112"/>
    <mergeCell ref="B120:G120"/>
    <mergeCell ref="B125:G125"/>
    <mergeCell ref="D14:H14"/>
    <mergeCell ref="D15:H15"/>
    <mergeCell ref="D16:H16"/>
    <mergeCell ref="D17:H17"/>
    <mergeCell ref="D18:H18"/>
    <mergeCell ref="D217:G217"/>
    <mergeCell ref="B61:G61"/>
    <mergeCell ref="D13:H13"/>
    <mergeCell ref="B1:H1"/>
    <mergeCell ref="B2:H2"/>
    <mergeCell ref="B3:H3"/>
    <mergeCell ref="D4:H4"/>
    <mergeCell ref="D5:H5"/>
    <mergeCell ref="D6:H6"/>
    <mergeCell ref="D7:H7"/>
    <mergeCell ref="D8:H8"/>
    <mergeCell ref="D9:H9"/>
    <mergeCell ref="D10:H10"/>
    <mergeCell ref="D11:H11"/>
    <mergeCell ref="D12:H12"/>
    <mergeCell ref="B72:H72"/>
    <mergeCell ref="B74:H74"/>
    <mergeCell ref="D75:H75"/>
    <mergeCell ref="D76:H76"/>
    <mergeCell ref="D77:H77"/>
    <mergeCell ref="D19:H19"/>
    <mergeCell ref="B35:G35"/>
    <mergeCell ref="B41:G41"/>
    <mergeCell ref="B46:G46"/>
    <mergeCell ref="D63:G63"/>
    <mergeCell ref="E30:G30"/>
    <mergeCell ref="B51:G51"/>
    <mergeCell ref="B73:H73"/>
  </mergeCells>
  <phoneticPr fontId="18" type="noConversion"/>
  <pageMargins left="0.70866141732283505" right="0.70866141732283505" top="0.74803149606299202" bottom="0.74803149606299202" header="0.31496062992126" footer="0.31496062992126"/>
  <pageSetup paperSize="9" scale="57" fitToHeight="0" orientation="portrait" r:id="rId1"/>
  <headerFooter>
    <oddHeader>&amp;CБАРАЊЕ ЗА ПОНУДИ - Тендер 5 - Дел 2 - Анекс 1 Реф. Бр.: LRCP-9034-MK-RFB-A.2.1.5 - Тендер 5 - Дел 2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&amp;LОпштина Брвеница&amp;R&amp;P/&amp;N</oddFooter>
  </headerFooter>
  <rowBreaks count="7" manualBreakCount="7">
    <brk id="19" max="7" man="1"/>
    <brk id="41" max="7" man="1"/>
    <brk id="85" max="7" man="1"/>
    <brk id="105" max="7" man="1"/>
    <brk id="112" max="7" man="1"/>
    <brk id="125" max="7" man="1"/>
    <brk id="145" max="7" man="1"/>
  </rowBreaks>
  <colBreaks count="1" manualBreakCount="1">
    <brk id="3"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88"/>
  <sheetViews>
    <sheetView view="pageBreakPreview" zoomScaleNormal="100" zoomScaleSheetLayoutView="100" workbookViewId="0">
      <selection activeCell="K6" sqref="K6"/>
    </sheetView>
  </sheetViews>
  <sheetFormatPr defaultRowHeight="18.75" x14ac:dyDescent="0.35"/>
  <cols>
    <col min="1" max="1" width="3.28515625" style="155" customWidth="1"/>
    <col min="2" max="2" width="7.28515625" style="192" customWidth="1"/>
    <col min="3" max="3" width="9.140625" style="192" customWidth="1"/>
    <col min="4" max="4" width="57" style="197" customWidth="1"/>
    <col min="5" max="5" width="11" style="198" customWidth="1"/>
    <col min="6" max="6" width="15.42578125" style="199" customWidth="1"/>
    <col min="7" max="7" width="11.85546875" style="297" customWidth="1"/>
    <col min="8" max="8" width="20.140625" style="200" customWidth="1"/>
  </cols>
  <sheetData>
    <row r="1" spans="1:8" ht="84" customHeight="1" thickBot="1" x14ac:dyDescent="0.3">
      <c r="B1" s="490" t="s">
        <v>238</v>
      </c>
      <c r="C1" s="491"/>
      <c r="D1" s="491"/>
      <c r="E1" s="491"/>
      <c r="F1" s="491"/>
      <c r="G1" s="491"/>
      <c r="H1" s="492"/>
    </row>
    <row r="2" spans="1:8" ht="19.5" thickBot="1" x14ac:dyDescent="0.3">
      <c r="B2" s="493" t="s">
        <v>102</v>
      </c>
      <c r="C2" s="494"/>
      <c r="D2" s="494"/>
      <c r="E2" s="494"/>
      <c r="F2" s="494"/>
      <c r="G2" s="494"/>
      <c r="H2" s="495"/>
    </row>
    <row r="3" spans="1:8" ht="51" customHeight="1" thickBot="1" x14ac:dyDescent="0.4">
      <c r="A3" s="96"/>
      <c r="B3" s="496" t="s">
        <v>216</v>
      </c>
      <c r="C3" s="497"/>
      <c r="D3" s="497"/>
      <c r="E3" s="497"/>
      <c r="F3" s="497"/>
      <c r="G3" s="497"/>
      <c r="H3" s="498"/>
    </row>
    <row r="4" spans="1:8" ht="18.75" customHeight="1" x14ac:dyDescent="0.35">
      <c r="A4" s="86"/>
      <c r="B4" s="279"/>
      <c r="C4" s="278"/>
      <c r="D4" s="280" t="s">
        <v>1</v>
      </c>
      <c r="E4" s="277"/>
      <c r="F4" s="362"/>
      <c r="G4" s="291"/>
      <c r="H4" s="298"/>
    </row>
    <row r="5" spans="1:8" ht="53.25" customHeight="1" x14ac:dyDescent="0.35">
      <c r="A5" s="86"/>
      <c r="B5" s="156"/>
      <c r="C5" s="157" t="s">
        <v>2</v>
      </c>
      <c r="D5" s="438" t="s">
        <v>3</v>
      </c>
      <c r="E5" s="439"/>
      <c r="F5" s="439"/>
      <c r="G5" s="439"/>
      <c r="H5" s="440"/>
    </row>
    <row r="6" spans="1:8" ht="158.25" customHeight="1" x14ac:dyDescent="0.35">
      <c r="A6" s="86"/>
      <c r="B6" s="156"/>
      <c r="C6" s="157" t="s">
        <v>4</v>
      </c>
      <c r="D6" s="438" t="s">
        <v>5</v>
      </c>
      <c r="E6" s="441"/>
      <c r="F6" s="441"/>
      <c r="G6" s="441"/>
      <c r="H6" s="442"/>
    </row>
    <row r="7" spans="1:8" ht="85.5" customHeight="1" x14ac:dyDescent="0.35">
      <c r="A7" s="86"/>
      <c r="B7" s="158"/>
      <c r="C7" s="159" t="s">
        <v>6</v>
      </c>
      <c r="D7" s="425" t="s">
        <v>7</v>
      </c>
      <c r="E7" s="425"/>
      <c r="F7" s="425"/>
      <c r="G7" s="425"/>
      <c r="H7" s="426"/>
    </row>
    <row r="8" spans="1:8" ht="103.5" customHeight="1" x14ac:dyDescent="0.35">
      <c r="A8" s="96"/>
      <c r="B8" s="160"/>
      <c r="C8" s="161" t="s">
        <v>8</v>
      </c>
      <c r="D8" s="425" t="s">
        <v>80</v>
      </c>
      <c r="E8" s="425"/>
      <c r="F8" s="425"/>
      <c r="G8" s="425"/>
      <c r="H8" s="426"/>
    </row>
    <row r="9" spans="1:8" ht="160.5" customHeight="1" x14ac:dyDescent="0.35">
      <c r="A9" s="86"/>
      <c r="B9" s="158"/>
      <c r="C9" s="159" t="s">
        <v>9</v>
      </c>
      <c r="D9" s="425" t="s">
        <v>58</v>
      </c>
      <c r="E9" s="425"/>
      <c r="F9" s="425"/>
      <c r="G9" s="425"/>
      <c r="H9" s="426"/>
    </row>
    <row r="10" spans="1:8" ht="99" customHeight="1" x14ac:dyDescent="0.35">
      <c r="A10" s="86"/>
      <c r="B10" s="158"/>
      <c r="C10" s="159" t="s">
        <v>10</v>
      </c>
      <c r="D10" s="425" t="s">
        <v>59</v>
      </c>
      <c r="E10" s="425"/>
      <c r="F10" s="425"/>
      <c r="G10" s="425"/>
      <c r="H10" s="426"/>
    </row>
    <row r="11" spans="1:8" ht="47.25" customHeight="1" x14ac:dyDescent="0.35">
      <c r="A11" s="86"/>
      <c r="B11" s="158"/>
      <c r="C11" s="159" t="s">
        <v>11</v>
      </c>
      <c r="D11" s="425" t="s">
        <v>12</v>
      </c>
      <c r="E11" s="425"/>
      <c r="F11" s="425"/>
      <c r="G11" s="425"/>
      <c r="H11" s="426"/>
    </row>
    <row r="12" spans="1:8" ht="159.75" customHeight="1" x14ac:dyDescent="0.35">
      <c r="A12" s="86"/>
      <c r="B12" s="158"/>
      <c r="C12" s="159" t="s">
        <v>13</v>
      </c>
      <c r="D12" s="425" t="s">
        <v>118</v>
      </c>
      <c r="E12" s="425"/>
      <c r="F12" s="425"/>
      <c r="G12" s="425"/>
      <c r="H12" s="426"/>
    </row>
    <row r="13" spans="1:8" ht="84.75" customHeight="1" x14ac:dyDescent="0.35">
      <c r="A13" s="86"/>
      <c r="B13" s="158"/>
      <c r="C13" s="162" t="s">
        <v>14</v>
      </c>
      <c r="D13" s="425" t="s">
        <v>15</v>
      </c>
      <c r="E13" s="425"/>
      <c r="F13" s="425"/>
      <c r="G13" s="425"/>
      <c r="H13" s="426"/>
    </row>
    <row r="14" spans="1:8" ht="138" customHeight="1" x14ac:dyDescent="0.35">
      <c r="A14" s="86"/>
      <c r="B14" s="158"/>
      <c r="C14" s="159" t="s">
        <v>16</v>
      </c>
      <c r="D14" s="443" t="s">
        <v>119</v>
      </c>
      <c r="E14" s="444"/>
      <c r="F14" s="444"/>
      <c r="G14" s="444"/>
      <c r="H14" s="445"/>
    </row>
    <row r="15" spans="1:8" ht="211.5" customHeight="1" x14ac:dyDescent="0.35">
      <c r="A15" s="86"/>
      <c r="B15" s="158"/>
      <c r="C15" s="159" t="s">
        <v>17</v>
      </c>
      <c r="D15" s="425" t="s">
        <v>18</v>
      </c>
      <c r="E15" s="425"/>
      <c r="F15" s="425"/>
      <c r="G15" s="425"/>
      <c r="H15" s="426"/>
    </row>
    <row r="16" spans="1:8" ht="160.5" customHeight="1" x14ac:dyDescent="0.35">
      <c r="A16" s="86"/>
      <c r="B16" s="158"/>
      <c r="C16" s="159" t="s">
        <v>19</v>
      </c>
      <c r="D16" s="438" t="s">
        <v>20</v>
      </c>
      <c r="E16" s="441"/>
      <c r="F16" s="441"/>
      <c r="G16" s="441"/>
      <c r="H16" s="442"/>
    </row>
    <row r="17" spans="1:9" ht="105" customHeight="1" x14ac:dyDescent="0.35">
      <c r="A17" s="86"/>
      <c r="B17" s="158"/>
      <c r="C17" s="159" t="s">
        <v>21</v>
      </c>
      <c r="D17" s="438" t="s">
        <v>22</v>
      </c>
      <c r="E17" s="441"/>
      <c r="F17" s="441"/>
      <c r="G17" s="441"/>
      <c r="H17" s="442"/>
    </row>
    <row r="18" spans="1:9" ht="81.75" customHeight="1" x14ac:dyDescent="0.35">
      <c r="A18" s="96"/>
      <c r="B18" s="160"/>
      <c r="C18" s="161" t="s">
        <v>23</v>
      </c>
      <c r="D18" s="438" t="s">
        <v>81</v>
      </c>
      <c r="E18" s="441"/>
      <c r="F18" s="441"/>
      <c r="G18" s="441"/>
      <c r="H18" s="442"/>
    </row>
    <row r="19" spans="1:9" ht="69.75" customHeight="1" thickBot="1" x14ac:dyDescent="0.4">
      <c r="A19" s="86"/>
      <c r="B19" s="163"/>
      <c r="C19" s="164" t="s">
        <v>24</v>
      </c>
      <c r="D19" s="446" t="s">
        <v>82</v>
      </c>
      <c r="E19" s="446"/>
      <c r="F19" s="446"/>
      <c r="G19" s="446"/>
      <c r="H19" s="447"/>
    </row>
    <row r="20" spans="1:9" ht="19.5" thickBot="1" x14ac:dyDescent="0.4">
      <c r="A20" s="86"/>
      <c r="B20" s="165"/>
      <c r="C20" s="166"/>
      <c r="D20" s="167"/>
      <c r="E20" s="168"/>
      <c r="F20" s="167"/>
      <c r="G20" s="292"/>
      <c r="H20" s="169"/>
    </row>
    <row r="21" spans="1:9" ht="57" thickBot="1" x14ac:dyDescent="0.4">
      <c r="A21" s="1"/>
      <c r="B21" s="152" t="s">
        <v>25</v>
      </c>
      <c r="C21" s="153" t="s">
        <v>52</v>
      </c>
      <c r="D21" s="153" t="s">
        <v>26</v>
      </c>
      <c r="E21" s="153" t="s">
        <v>27</v>
      </c>
      <c r="F21" s="170" t="s">
        <v>28</v>
      </c>
      <c r="G21" s="293" t="s">
        <v>29</v>
      </c>
      <c r="H21" s="171" t="s">
        <v>30</v>
      </c>
      <c r="I21" s="2"/>
    </row>
    <row r="22" spans="1:9" ht="19.5" thickBot="1" x14ac:dyDescent="0.4">
      <c r="A22" s="172"/>
      <c r="B22" s="232">
        <v>1</v>
      </c>
      <c r="C22" s="233">
        <v>2</v>
      </c>
      <c r="D22" s="284">
        <v>3</v>
      </c>
      <c r="E22" s="285">
        <v>4</v>
      </c>
      <c r="F22" s="286">
        <v>5</v>
      </c>
      <c r="G22" s="286">
        <v>6</v>
      </c>
      <c r="H22" s="286">
        <v>7</v>
      </c>
      <c r="I22" s="173"/>
    </row>
    <row r="23" spans="1:9" x14ac:dyDescent="0.35">
      <c r="A23" s="86"/>
      <c r="B23" s="156"/>
      <c r="C23" s="283"/>
      <c r="D23" s="481" t="s">
        <v>31</v>
      </c>
      <c r="E23" s="482"/>
      <c r="F23" s="482"/>
      <c r="G23" s="482"/>
      <c r="H23" s="483"/>
    </row>
    <row r="24" spans="1:9" x14ac:dyDescent="0.35">
      <c r="A24" s="1"/>
      <c r="B24" s="266">
        <v>1</v>
      </c>
      <c r="C24" s="230" t="s">
        <v>63</v>
      </c>
      <c r="D24" s="267" t="s">
        <v>32</v>
      </c>
      <c r="E24" s="281" t="s">
        <v>33</v>
      </c>
      <c r="F24" s="282">
        <v>1</v>
      </c>
      <c r="G24" s="584"/>
      <c r="H24" s="106">
        <f>F24*G24</f>
        <v>0</v>
      </c>
      <c r="I24" s="2"/>
    </row>
    <row r="25" spans="1:9" ht="37.5" x14ac:dyDescent="0.35">
      <c r="A25" s="1"/>
      <c r="B25" s="74">
        <v>2</v>
      </c>
      <c r="C25" s="73" t="s">
        <v>53</v>
      </c>
      <c r="D25" s="75" t="s">
        <v>34</v>
      </c>
      <c r="E25" s="174" t="s">
        <v>33</v>
      </c>
      <c r="F25" s="175">
        <v>1</v>
      </c>
      <c r="G25" s="585"/>
      <c r="H25" s="106">
        <f t="shared" ref="H25:H29" si="0">F25*G25</f>
        <v>0</v>
      </c>
      <c r="I25" s="2"/>
    </row>
    <row r="26" spans="1:9" ht="22.5" customHeight="1" x14ac:dyDescent="0.35">
      <c r="A26" s="1"/>
      <c r="B26" s="74">
        <v>3</v>
      </c>
      <c r="C26" s="154" t="s">
        <v>64</v>
      </c>
      <c r="D26" s="46" t="s">
        <v>35</v>
      </c>
      <c r="E26" s="174" t="s">
        <v>33</v>
      </c>
      <c r="F26" s="175">
        <v>1</v>
      </c>
      <c r="G26" s="585"/>
      <c r="H26" s="106">
        <f t="shared" si="0"/>
        <v>0</v>
      </c>
      <c r="I26" s="2"/>
    </row>
    <row r="27" spans="1:9" ht="56.25" x14ac:dyDescent="0.35">
      <c r="A27" s="1"/>
      <c r="B27" s="74">
        <v>4</v>
      </c>
      <c r="C27" s="154" t="s">
        <v>65</v>
      </c>
      <c r="D27" s="46" t="s">
        <v>135</v>
      </c>
      <c r="E27" s="174" t="s">
        <v>33</v>
      </c>
      <c r="F27" s="175">
        <v>1</v>
      </c>
      <c r="G27" s="585"/>
      <c r="H27" s="106">
        <f t="shared" si="0"/>
        <v>0</v>
      </c>
      <c r="I27" s="2"/>
    </row>
    <row r="28" spans="1:9" ht="76.5" customHeight="1" x14ac:dyDescent="0.35">
      <c r="A28" s="1"/>
      <c r="B28" s="74">
        <v>5</v>
      </c>
      <c r="C28" s="154" t="s">
        <v>66</v>
      </c>
      <c r="D28" s="46" t="s">
        <v>57</v>
      </c>
      <c r="E28" s="174" t="s">
        <v>33</v>
      </c>
      <c r="F28" s="175">
        <v>1</v>
      </c>
      <c r="G28" s="585"/>
      <c r="H28" s="106">
        <f t="shared" si="0"/>
        <v>0</v>
      </c>
      <c r="I28" s="2"/>
    </row>
    <row r="29" spans="1:9" ht="38.25" thickBot="1" x14ac:dyDescent="0.4">
      <c r="A29" s="1"/>
      <c r="B29" s="22">
        <v>6</v>
      </c>
      <c r="C29" s="39">
        <v>14</v>
      </c>
      <c r="D29" s="212" t="s">
        <v>83</v>
      </c>
      <c r="E29" s="48" t="s">
        <v>33</v>
      </c>
      <c r="F29" s="213">
        <v>1</v>
      </c>
      <c r="G29" s="586"/>
      <c r="H29" s="106">
        <f t="shared" si="0"/>
        <v>0</v>
      </c>
      <c r="I29" s="2"/>
    </row>
    <row r="30" spans="1:9" ht="19.5" customHeight="1" thickBot="1" x14ac:dyDescent="0.4">
      <c r="A30" s="1"/>
      <c r="B30" s="118"/>
      <c r="C30" s="176"/>
      <c r="D30" s="176"/>
      <c r="E30" s="453" t="s">
        <v>54</v>
      </c>
      <c r="F30" s="453"/>
      <c r="G30" s="454"/>
      <c r="H30" s="133">
        <f>SUM(H24:H29)</f>
        <v>0</v>
      </c>
      <c r="I30" s="2"/>
    </row>
    <row r="31" spans="1:9" x14ac:dyDescent="0.25">
      <c r="B31" s="177"/>
      <c r="C31" s="288"/>
      <c r="D31" s="484" t="s">
        <v>36</v>
      </c>
      <c r="E31" s="485"/>
      <c r="F31" s="485"/>
      <c r="G31" s="485"/>
      <c r="H31" s="486"/>
    </row>
    <row r="32" spans="1:9" x14ac:dyDescent="0.35">
      <c r="B32" s="180">
        <v>7</v>
      </c>
      <c r="C32" s="287" t="s">
        <v>67</v>
      </c>
      <c r="D32" s="289" t="s">
        <v>103</v>
      </c>
      <c r="E32" s="290" t="s">
        <v>37</v>
      </c>
      <c r="F32" s="587">
        <v>1.0900000000000001</v>
      </c>
      <c r="G32" s="588"/>
      <c r="H32" s="589">
        <f>F32*G32</f>
        <v>0</v>
      </c>
    </row>
    <row r="33" spans="1:37" ht="60.75" customHeight="1" x14ac:dyDescent="0.35">
      <c r="B33" s="180">
        <v>8</v>
      </c>
      <c r="C33" s="98" t="s">
        <v>69</v>
      </c>
      <c r="D33" s="99" t="s">
        <v>104</v>
      </c>
      <c r="E33" s="100" t="s">
        <v>39</v>
      </c>
      <c r="F33" s="557">
        <v>5660</v>
      </c>
      <c r="G33" s="553"/>
      <c r="H33" s="590">
        <f t="shared" ref="H33:H36" si="1">F33*G33</f>
        <v>0</v>
      </c>
    </row>
    <row r="34" spans="1:37" ht="78" customHeight="1" x14ac:dyDescent="0.35">
      <c r="A34" s="205"/>
      <c r="B34" s="206">
        <v>9</v>
      </c>
      <c r="C34" s="102" t="s">
        <v>69</v>
      </c>
      <c r="D34" s="207" t="s">
        <v>105</v>
      </c>
      <c r="E34" s="104" t="s">
        <v>39</v>
      </c>
      <c r="F34" s="591">
        <v>580</v>
      </c>
      <c r="G34" s="592"/>
      <c r="H34" s="555">
        <f t="shared" si="1"/>
        <v>0</v>
      </c>
      <c r="I34" s="208"/>
    </row>
    <row r="35" spans="1:37" ht="56.25" x14ac:dyDescent="0.35">
      <c r="B35" s="180">
        <v>10</v>
      </c>
      <c r="C35" s="229" t="s">
        <v>69</v>
      </c>
      <c r="D35" s="8" t="s">
        <v>217</v>
      </c>
      <c r="E35" s="76" t="s">
        <v>41</v>
      </c>
      <c r="F35" s="80">
        <v>2</v>
      </c>
      <c r="G35" s="72"/>
      <c r="H35" s="47">
        <f t="shared" si="1"/>
        <v>0</v>
      </c>
    </row>
    <row r="36" spans="1:37" ht="37.5" x14ac:dyDescent="0.35">
      <c r="B36" s="180">
        <v>11</v>
      </c>
      <c r="C36" s="98" t="s">
        <v>106</v>
      </c>
      <c r="D36" s="99" t="s">
        <v>123</v>
      </c>
      <c r="E36" s="100" t="s">
        <v>38</v>
      </c>
      <c r="F36" s="557">
        <v>190</v>
      </c>
      <c r="G36" s="553"/>
      <c r="H36" s="590">
        <f t="shared" si="1"/>
        <v>0</v>
      </c>
    </row>
    <row r="37" spans="1:37" s="6" customFormat="1" ht="53.25" customHeight="1" x14ac:dyDescent="0.35">
      <c r="B37" s="266">
        <v>12</v>
      </c>
      <c r="C37" s="230" t="s">
        <v>69</v>
      </c>
      <c r="D37" s="81" t="s">
        <v>96</v>
      </c>
      <c r="E37" s="114" t="s">
        <v>38</v>
      </c>
      <c r="F37" s="547">
        <v>1150</v>
      </c>
      <c r="G37" s="82"/>
      <c r="H37" s="106">
        <f>F37*G37</f>
        <v>0</v>
      </c>
    </row>
    <row r="38" spans="1:37" s="7" customFormat="1" ht="54" customHeight="1" x14ac:dyDescent="0.35">
      <c r="A38" s="6"/>
      <c r="B38" s="364">
        <v>13</v>
      </c>
      <c r="C38" s="229" t="s">
        <v>69</v>
      </c>
      <c r="D38" s="81" t="s">
        <v>177</v>
      </c>
      <c r="E38" s="76" t="s">
        <v>39</v>
      </c>
      <c r="F38" s="80">
        <v>530</v>
      </c>
      <c r="G38" s="72"/>
      <c r="H38" s="106">
        <f>F38*G38</f>
        <v>0</v>
      </c>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row>
    <row r="39" spans="1:37" s="6" customFormat="1" ht="53.25" customHeight="1" x14ac:dyDescent="0.35">
      <c r="B39" s="74">
        <v>14</v>
      </c>
      <c r="C39" s="230" t="s">
        <v>155</v>
      </c>
      <c r="D39" s="8" t="s">
        <v>145</v>
      </c>
      <c r="E39" s="76" t="s">
        <v>41</v>
      </c>
      <c r="F39" s="80">
        <v>5</v>
      </c>
      <c r="G39" s="72"/>
      <c r="H39" s="47">
        <f>F39*G39</f>
        <v>0</v>
      </c>
    </row>
    <row r="40" spans="1:37" s="6" customFormat="1" ht="53.25" customHeight="1" x14ac:dyDescent="0.35">
      <c r="B40" s="109">
        <v>15</v>
      </c>
      <c r="C40" s="400"/>
      <c r="D40" s="83" t="s">
        <v>218</v>
      </c>
      <c r="E40" s="76" t="s">
        <v>41</v>
      </c>
      <c r="F40" s="80">
        <v>3</v>
      </c>
      <c r="G40" s="72"/>
      <c r="H40" s="47">
        <f>F40*G40</f>
        <v>0</v>
      </c>
    </row>
    <row r="41" spans="1:37" s="6" customFormat="1" ht="53.25" customHeight="1" thickBot="1" x14ac:dyDescent="0.4">
      <c r="B41" s="109">
        <v>16</v>
      </c>
      <c r="C41" s="110" t="s">
        <v>153</v>
      </c>
      <c r="D41" s="83" t="s">
        <v>146</v>
      </c>
      <c r="E41" s="108" t="s">
        <v>41</v>
      </c>
      <c r="F41" s="548">
        <v>38</v>
      </c>
      <c r="G41" s="549"/>
      <c r="H41" s="550">
        <f>F41*G41</f>
        <v>0</v>
      </c>
    </row>
    <row r="42" spans="1:37" ht="22.5" customHeight="1" thickBot="1" x14ac:dyDescent="0.4">
      <c r="B42" s="506" t="s">
        <v>136</v>
      </c>
      <c r="C42" s="507"/>
      <c r="D42" s="507"/>
      <c r="E42" s="507"/>
      <c r="F42" s="507"/>
      <c r="G42" s="508"/>
      <c r="H42" s="355">
        <f>SUM(H32:H41)</f>
        <v>0</v>
      </c>
      <c r="I42" s="173"/>
    </row>
    <row r="43" spans="1:37" x14ac:dyDescent="0.25">
      <c r="B43" s="179"/>
      <c r="C43" s="178"/>
      <c r="D43" s="509" t="s">
        <v>43</v>
      </c>
      <c r="E43" s="510"/>
      <c r="F43" s="510"/>
      <c r="G43" s="510"/>
      <c r="H43" s="511"/>
    </row>
    <row r="44" spans="1:37" ht="84" customHeight="1" x14ac:dyDescent="0.35">
      <c r="A44" s="205"/>
      <c r="B44" s="303">
        <v>17</v>
      </c>
      <c r="C44" s="229" t="s">
        <v>70</v>
      </c>
      <c r="D44" s="252" t="s">
        <v>147</v>
      </c>
      <c r="E44" s="24" t="s">
        <v>40</v>
      </c>
      <c r="F44" s="551">
        <v>3600</v>
      </c>
      <c r="G44" s="72"/>
      <c r="H44" s="47">
        <f>F44*G44</f>
        <v>0</v>
      </c>
      <c r="I44" s="208"/>
    </row>
    <row r="45" spans="1:37" ht="19.5" customHeight="1" thickBot="1" x14ac:dyDescent="0.4">
      <c r="B45" s="218">
        <v>18</v>
      </c>
      <c r="C45" s="219" t="s">
        <v>73</v>
      </c>
      <c r="D45" s="302" t="s">
        <v>107</v>
      </c>
      <c r="E45" s="221" t="s">
        <v>39</v>
      </c>
      <c r="F45" s="593">
        <v>7800</v>
      </c>
      <c r="G45" s="594"/>
      <c r="H45" s="595">
        <f>F45*G45</f>
        <v>0</v>
      </c>
    </row>
    <row r="46" spans="1:37" ht="21.75" customHeight="1" thickBot="1" x14ac:dyDescent="0.4">
      <c r="B46" s="512" t="s">
        <v>137</v>
      </c>
      <c r="C46" s="513"/>
      <c r="D46" s="513"/>
      <c r="E46" s="513"/>
      <c r="F46" s="513"/>
      <c r="G46" s="514"/>
      <c r="H46" s="374">
        <f>SUM(H44:H45)</f>
        <v>0</v>
      </c>
    </row>
    <row r="47" spans="1:37" ht="19.5" thickBot="1" x14ac:dyDescent="0.3">
      <c r="B47" s="375"/>
      <c r="C47" s="178"/>
      <c r="D47" s="515" t="s">
        <v>108</v>
      </c>
      <c r="E47" s="516"/>
      <c r="F47" s="516"/>
      <c r="G47" s="516"/>
      <c r="H47" s="517"/>
    </row>
    <row r="48" spans="1:37" ht="75" x14ac:dyDescent="0.35">
      <c r="A48" s="205"/>
      <c r="B48" s="376">
        <v>19</v>
      </c>
      <c r="C48" s="377" t="s">
        <v>74</v>
      </c>
      <c r="D48" s="378" t="s">
        <v>219</v>
      </c>
      <c r="E48" s="596" t="s">
        <v>40</v>
      </c>
      <c r="F48" s="597">
        <v>2550</v>
      </c>
      <c r="G48" s="598"/>
      <c r="H48" s="599">
        <f t="shared" ref="H48:H55" si="2">F48*G48</f>
        <v>0</v>
      </c>
      <c r="I48" s="208"/>
    </row>
    <row r="49" spans="1:37" ht="38.25" customHeight="1" x14ac:dyDescent="0.35">
      <c r="A49" s="96"/>
      <c r="B49" s="97">
        <v>20</v>
      </c>
      <c r="C49" s="98" t="s">
        <v>75</v>
      </c>
      <c r="D49" s="99" t="s">
        <v>89</v>
      </c>
      <c r="E49" s="100" t="s">
        <v>39</v>
      </c>
      <c r="F49" s="552">
        <v>6500</v>
      </c>
      <c r="G49" s="553"/>
      <c r="H49" s="47">
        <f t="shared" ref="H49:H50" si="3">(F49*G49)</f>
        <v>0</v>
      </c>
      <c r="I49" s="101"/>
    </row>
    <row r="50" spans="1:37" s="7" customFormat="1" ht="53.25" customHeight="1" x14ac:dyDescent="0.35">
      <c r="A50" s="6"/>
      <c r="B50" s="97">
        <v>21</v>
      </c>
      <c r="C50" s="229" t="s">
        <v>76</v>
      </c>
      <c r="D50" s="8" t="s">
        <v>144</v>
      </c>
      <c r="E50" s="76" t="s">
        <v>39</v>
      </c>
      <c r="F50" s="552">
        <v>6500</v>
      </c>
      <c r="G50" s="72"/>
      <c r="H50" s="47">
        <f t="shared" si="3"/>
        <v>0</v>
      </c>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row>
    <row r="51" spans="1:37" s="7" customFormat="1" ht="93" customHeight="1" x14ac:dyDescent="0.35">
      <c r="A51" s="6"/>
      <c r="B51" s="97">
        <v>22</v>
      </c>
      <c r="C51" s="229" t="s">
        <v>76</v>
      </c>
      <c r="D51" s="8" t="s">
        <v>220</v>
      </c>
      <c r="E51" s="76" t="s">
        <v>39</v>
      </c>
      <c r="F51" s="552">
        <v>530</v>
      </c>
      <c r="G51" s="72"/>
      <c r="H51" s="47">
        <f t="shared" ref="H51:H52" si="4">(F51*G51)</f>
        <v>0</v>
      </c>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row>
    <row r="52" spans="1:37" ht="56.25" x14ac:dyDescent="0.35">
      <c r="B52" s="215">
        <v>23</v>
      </c>
      <c r="C52" s="222" t="s">
        <v>78</v>
      </c>
      <c r="D52" s="223" t="s">
        <v>109</v>
      </c>
      <c r="E52" s="556" t="s">
        <v>38</v>
      </c>
      <c r="F52" s="557">
        <v>2010</v>
      </c>
      <c r="G52" s="553"/>
      <c r="H52" s="47">
        <f t="shared" si="4"/>
        <v>0</v>
      </c>
    </row>
    <row r="53" spans="1:37" ht="43.5" customHeight="1" x14ac:dyDescent="0.35">
      <c r="B53" s="216">
        <v>24</v>
      </c>
      <c r="C53" s="222" t="s">
        <v>78</v>
      </c>
      <c r="D53" s="223" t="s">
        <v>110</v>
      </c>
      <c r="E53" s="556" t="s">
        <v>38</v>
      </c>
      <c r="F53" s="557">
        <v>230</v>
      </c>
      <c r="G53" s="553"/>
      <c r="H53" s="555">
        <f t="shared" ref="H53" si="5">(F53*G53)</f>
        <v>0</v>
      </c>
    </row>
    <row r="54" spans="1:37" ht="37.5" x14ac:dyDescent="0.35">
      <c r="B54" s="215">
        <v>25</v>
      </c>
      <c r="C54" s="225" t="s">
        <v>111</v>
      </c>
      <c r="D54" s="223" t="s">
        <v>97</v>
      </c>
      <c r="E54" s="556" t="s">
        <v>38</v>
      </c>
      <c r="F54" s="557">
        <v>190</v>
      </c>
      <c r="G54" s="553"/>
      <c r="H54" s="590">
        <f t="shared" si="2"/>
        <v>0</v>
      </c>
    </row>
    <row r="55" spans="1:37" ht="60" customHeight="1" x14ac:dyDescent="0.35">
      <c r="A55" s="205"/>
      <c r="B55" s="215">
        <v>26</v>
      </c>
      <c r="C55" s="217" t="s">
        <v>112</v>
      </c>
      <c r="D55" s="214" t="s">
        <v>222</v>
      </c>
      <c r="E55" s="556" t="s">
        <v>39</v>
      </c>
      <c r="F55" s="591">
        <v>500</v>
      </c>
      <c r="G55" s="592"/>
      <c r="H55" s="555">
        <f t="shared" si="2"/>
        <v>0</v>
      </c>
      <c r="I55" s="208"/>
    </row>
    <row r="56" spans="1:37" ht="57" thickBot="1" x14ac:dyDescent="0.4">
      <c r="A56" s="96"/>
      <c r="B56" s="109">
        <v>27</v>
      </c>
      <c r="C56" s="111" t="s">
        <v>91</v>
      </c>
      <c r="D56" s="112" t="s">
        <v>221</v>
      </c>
      <c r="E56" s="113" t="s">
        <v>39</v>
      </c>
      <c r="F56" s="548">
        <v>530</v>
      </c>
      <c r="G56" s="549"/>
      <c r="H56" s="550">
        <f t="shared" ref="H56" si="6">(F56*G56)</f>
        <v>0</v>
      </c>
    </row>
    <row r="57" spans="1:37" ht="19.5" customHeight="1" thickBot="1" x14ac:dyDescent="0.3">
      <c r="B57" s="518" t="s">
        <v>121</v>
      </c>
      <c r="C57" s="519"/>
      <c r="D57" s="519"/>
      <c r="E57" s="519"/>
      <c r="F57" s="519"/>
      <c r="G57" s="520"/>
      <c r="H57" s="401">
        <f>SUM(H48:H56)</f>
        <v>0</v>
      </c>
    </row>
    <row r="58" spans="1:37" ht="20.100000000000001" customHeight="1" x14ac:dyDescent="0.35">
      <c r="A58" s="2"/>
      <c r="B58" s="256"/>
      <c r="C58" s="257"/>
      <c r="D58" s="139" t="s">
        <v>98</v>
      </c>
      <c r="E58" s="257"/>
      <c r="F58" s="360"/>
      <c r="G58" s="258"/>
      <c r="H58" s="259"/>
    </row>
    <row r="59" spans="1:37" x14ac:dyDescent="0.35">
      <c r="A59" s="2"/>
      <c r="B59" s="312"/>
      <c r="C59" s="268"/>
      <c r="D59" s="81" t="s">
        <v>99</v>
      </c>
      <c r="E59" s="262"/>
      <c r="F59" s="363"/>
      <c r="G59" s="313"/>
      <c r="H59" s="314"/>
    </row>
    <row r="60" spans="1:37" ht="75" x14ac:dyDescent="0.35">
      <c r="A60" s="2"/>
      <c r="B60" s="228">
        <v>28</v>
      </c>
      <c r="C60" s="229" t="s">
        <v>55</v>
      </c>
      <c r="D60" s="81" t="s">
        <v>126</v>
      </c>
      <c r="E60" s="114" t="s">
        <v>56</v>
      </c>
      <c r="F60" s="80">
        <v>11</v>
      </c>
      <c r="G60" s="72"/>
      <c r="H60" s="47">
        <f t="shared" ref="H60:H69" si="7">(F60*G60)</f>
        <v>0</v>
      </c>
    </row>
    <row r="61" spans="1:37" ht="75" x14ac:dyDescent="0.35">
      <c r="A61" s="2"/>
      <c r="B61" s="228">
        <v>29</v>
      </c>
      <c r="C61" s="229" t="s">
        <v>55</v>
      </c>
      <c r="D61" s="8" t="s">
        <v>127</v>
      </c>
      <c r="E61" s="76" t="s">
        <v>56</v>
      </c>
      <c r="F61" s="80">
        <v>26</v>
      </c>
      <c r="G61" s="72"/>
      <c r="H61" s="47">
        <f t="shared" si="7"/>
        <v>0</v>
      </c>
    </row>
    <row r="62" spans="1:37" ht="75" x14ac:dyDescent="0.35">
      <c r="A62" s="2"/>
      <c r="B62" s="63">
        <v>30</v>
      </c>
      <c r="C62" s="229" t="s">
        <v>55</v>
      </c>
      <c r="D62" s="334" t="s">
        <v>151</v>
      </c>
      <c r="E62" s="76" t="s">
        <v>56</v>
      </c>
      <c r="F62" s="80">
        <v>29</v>
      </c>
      <c r="G62" s="600"/>
      <c r="H62" s="402">
        <f t="shared" si="7"/>
        <v>0</v>
      </c>
    </row>
    <row r="63" spans="1:37" ht="75" x14ac:dyDescent="0.35">
      <c r="A63" s="2"/>
      <c r="B63" s="228">
        <v>31</v>
      </c>
      <c r="C63" s="229" t="s">
        <v>55</v>
      </c>
      <c r="D63" s="334" t="s">
        <v>234</v>
      </c>
      <c r="E63" s="76" t="s">
        <v>56</v>
      </c>
      <c r="F63" s="77">
        <v>3</v>
      </c>
      <c r="G63" s="72"/>
      <c r="H63" s="402">
        <f t="shared" si="7"/>
        <v>0</v>
      </c>
    </row>
    <row r="64" spans="1:37" ht="75" x14ac:dyDescent="0.35">
      <c r="A64" s="2"/>
      <c r="B64" s="228">
        <v>32</v>
      </c>
      <c r="C64" s="229" t="s">
        <v>55</v>
      </c>
      <c r="D64" s="334" t="s">
        <v>235</v>
      </c>
      <c r="E64" s="76" t="s">
        <v>56</v>
      </c>
      <c r="F64" s="77">
        <v>1</v>
      </c>
      <c r="G64" s="72"/>
      <c r="H64" s="402">
        <f t="shared" ref="H64" si="8">(F64*G64)</f>
        <v>0</v>
      </c>
    </row>
    <row r="65" spans="1:37" ht="93.75" x14ac:dyDescent="0.35">
      <c r="A65" s="2"/>
      <c r="B65" s="63">
        <v>33</v>
      </c>
      <c r="C65" s="229" t="s">
        <v>55</v>
      </c>
      <c r="D65" s="8" t="s">
        <v>156</v>
      </c>
      <c r="E65" s="76" t="s">
        <v>38</v>
      </c>
      <c r="F65" s="80">
        <v>164</v>
      </c>
      <c r="G65" s="72"/>
      <c r="H65" s="47">
        <f t="shared" si="7"/>
        <v>0</v>
      </c>
    </row>
    <row r="66" spans="1:37" ht="75" x14ac:dyDescent="0.35">
      <c r="A66" s="2"/>
      <c r="B66" s="228">
        <v>34</v>
      </c>
      <c r="C66" s="229" t="s">
        <v>125</v>
      </c>
      <c r="D66" s="8" t="s">
        <v>130</v>
      </c>
      <c r="E66" s="76" t="s">
        <v>40</v>
      </c>
      <c r="F66" s="80">
        <v>3.28</v>
      </c>
      <c r="G66" s="72"/>
      <c r="H66" s="47">
        <f t="shared" si="7"/>
        <v>0</v>
      </c>
    </row>
    <row r="67" spans="1:37" x14ac:dyDescent="0.35">
      <c r="A67" s="2"/>
      <c r="B67" s="365"/>
      <c r="C67" s="366"/>
      <c r="D67" s="334" t="s">
        <v>100</v>
      </c>
      <c r="E67" s="311"/>
      <c r="F67" s="80"/>
      <c r="G67" s="72"/>
      <c r="H67" s="372"/>
    </row>
    <row r="68" spans="1:37" ht="75" x14ac:dyDescent="0.35">
      <c r="A68" s="337"/>
      <c r="B68" s="336">
        <v>35</v>
      </c>
      <c r="C68" s="230" t="s">
        <v>79</v>
      </c>
      <c r="D68" s="331" t="s">
        <v>128</v>
      </c>
      <c r="E68" s="114" t="s">
        <v>39</v>
      </c>
      <c r="F68" s="558">
        <v>67</v>
      </c>
      <c r="G68" s="72"/>
      <c r="H68" s="47">
        <f t="shared" si="7"/>
        <v>0</v>
      </c>
    </row>
    <row r="69" spans="1:37" s="370" customFormat="1" ht="75.75" thickBot="1" x14ac:dyDescent="0.4">
      <c r="A69" s="371"/>
      <c r="B69" s="336">
        <v>36</v>
      </c>
      <c r="C69" s="229" t="s">
        <v>79</v>
      </c>
      <c r="D69" s="334" t="s">
        <v>129</v>
      </c>
      <c r="E69" s="76" t="s">
        <v>39</v>
      </c>
      <c r="F69" s="579">
        <v>391</v>
      </c>
      <c r="G69" s="72"/>
      <c r="H69" s="47">
        <f t="shared" si="7"/>
        <v>0</v>
      </c>
    </row>
    <row r="70" spans="1:37" ht="22.5" customHeight="1" thickBot="1" x14ac:dyDescent="0.4">
      <c r="A70" s="2"/>
      <c r="B70" s="458" t="s">
        <v>101</v>
      </c>
      <c r="C70" s="459"/>
      <c r="D70" s="459"/>
      <c r="E70" s="459"/>
      <c r="F70" s="459"/>
      <c r="G70" s="459"/>
      <c r="H70" s="133">
        <f>SUM(H60:H69)</f>
        <v>0</v>
      </c>
    </row>
    <row r="71" spans="1:37" ht="19.5" thickBot="1" x14ac:dyDescent="0.3">
      <c r="B71" s="315"/>
      <c r="C71" s="181"/>
      <c r="D71" s="181"/>
      <c r="E71" s="181"/>
      <c r="F71" s="344"/>
      <c r="G71" s="294"/>
      <c r="H71" s="316"/>
      <c r="I71" s="317"/>
    </row>
    <row r="72" spans="1:37" ht="41.25" customHeight="1" thickBot="1" x14ac:dyDescent="0.4">
      <c r="A72" s="182"/>
      <c r="B72" s="325"/>
      <c r="C72" s="326"/>
      <c r="D72" s="487" t="s">
        <v>224</v>
      </c>
      <c r="E72" s="488"/>
      <c r="F72" s="488"/>
      <c r="G72" s="499"/>
      <c r="H72" s="324"/>
    </row>
    <row r="73" spans="1:37" ht="19.5" customHeight="1" x14ac:dyDescent="0.35">
      <c r="A73" s="182"/>
      <c r="B73" s="183"/>
      <c r="C73" s="184"/>
      <c r="D73" s="379" t="s">
        <v>47</v>
      </c>
      <c r="E73" s="380"/>
      <c r="F73" s="381"/>
      <c r="G73" s="382"/>
      <c r="H73" s="299">
        <f>H30</f>
        <v>0</v>
      </c>
    </row>
    <row r="74" spans="1:37" x14ac:dyDescent="0.35">
      <c r="A74" s="182"/>
      <c r="B74" s="185"/>
      <c r="C74" s="186"/>
      <c r="D74" s="383" t="s">
        <v>48</v>
      </c>
      <c r="E74" s="384"/>
      <c r="F74" s="385"/>
      <c r="G74" s="386"/>
      <c r="H74" s="300">
        <f>H42</f>
        <v>0</v>
      </c>
    </row>
    <row r="75" spans="1:37" x14ac:dyDescent="0.35">
      <c r="A75" s="182"/>
      <c r="B75" s="187"/>
      <c r="C75" s="188"/>
      <c r="D75" s="383" t="s">
        <v>49</v>
      </c>
      <c r="E75" s="384"/>
      <c r="F75" s="385"/>
      <c r="G75" s="386"/>
      <c r="H75" s="300">
        <f>H46</f>
        <v>0</v>
      </c>
    </row>
    <row r="76" spans="1:37" x14ac:dyDescent="0.35">
      <c r="A76" s="182"/>
      <c r="B76" s="189"/>
      <c r="C76" s="190"/>
      <c r="D76" s="503" t="s">
        <v>114</v>
      </c>
      <c r="E76" s="504"/>
      <c r="F76" s="504"/>
      <c r="G76" s="505"/>
      <c r="H76" s="300">
        <f>H57</f>
        <v>0</v>
      </c>
    </row>
    <row r="77" spans="1:37" ht="19.5" thickBot="1" x14ac:dyDescent="0.4">
      <c r="A77" s="182"/>
      <c r="B77" s="321"/>
      <c r="C77" s="322"/>
      <c r="D77" s="500" t="s">
        <v>223</v>
      </c>
      <c r="E77" s="501"/>
      <c r="F77" s="501"/>
      <c r="G77" s="502"/>
      <c r="H77" s="301">
        <f>H70</f>
        <v>0</v>
      </c>
    </row>
    <row r="78" spans="1:37" ht="37.5" customHeight="1" thickBot="1" x14ac:dyDescent="0.4">
      <c r="B78" s="319"/>
      <c r="C78" s="320"/>
      <c r="D78" s="487" t="s">
        <v>225</v>
      </c>
      <c r="E78" s="488"/>
      <c r="F78" s="488" t="s">
        <v>116</v>
      </c>
      <c r="G78" s="489"/>
      <c r="H78" s="323">
        <f>SUM(H73:H77)</f>
        <v>0</v>
      </c>
    </row>
    <row r="79" spans="1:37" ht="17.25" customHeight="1" thickBot="1" x14ac:dyDescent="0.4">
      <c r="A79" s="191"/>
      <c r="D79" s="193"/>
      <c r="E79" s="194"/>
      <c r="F79" s="195"/>
      <c r="G79" s="295"/>
      <c r="H79" s="196"/>
    </row>
    <row r="80" spans="1:37" ht="19.5" thickBot="1" x14ac:dyDescent="0.4">
      <c r="A80" s="1"/>
      <c r="B80" s="60"/>
      <c r="C80" s="60"/>
      <c r="D80" s="478" t="s">
        <v>226</v>
      </c>
      <c r="E80" s="479"/>
      <c r="F80" s="479"/>
      <c r="G80" s="480"/>
      <c r="H80" s="128"/>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row>
    <row r="81" spans="1:37" ht="41.25" customHeight="1" thickBot="1" x14ac:dyDescent="0.4">
      <c r="A81" s="1"/>
      <c r="B81" s="55"/>
      <c r="C81" s="55"/>
      <c r="D81" s="464" t="s">
        <v>225</v>
      </c>
      <c r="E81" s="462"/>
      <c r="F81" s="462"/>
      <c r="G81" s="465"/>
      <c r="H81" s="367">
        <f>H78</f>
        <v>0</v>
      </c>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row>
    <row r="82" spans="1:37" ht="24" customHeight="1" thickBot="1" x14ac:dyDescent="0.4">
      <c r="A82" s="1"/>
      <c r="B82" s="87"/>
      <c r="C82" s="87"/>
      <c r="D82" s="455" t="s">
        <v>134</v>
      </c>
      <c r="E82" s="456"/>
      <c r="F82" s="456"/>
      <c r="G82" s="457"/>
      <c r="H82" s="368">
        <f>SUM(H81:H81)</f>
        <v>0</v>
      </c>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row>
    <row r="83" spans="1:37" ht="15.75" customHeight="1" x14ac:dyDescent="0.35"/>
    <row r="84" spans="1:37" x14ac:dyDescent="0.35">
      <c r="A84" s="86"/>
      <c r="D84" s="318" t="s">
        <v>84</v>
      </c>
      <c r="E84" s="202"/>
      <c r="F84" s="203"/>
      <c r="G84" s="296"/>
      <c r="H84" s="204"/>
    </row>
    <row r="85" spans="1:37" x14ac:dyDescent="0.35">
      <c r="A85" s="86"/>
      <c r="D85" s="318" t="s">
        <v>85</v>
      </c>
      <c r="E85" s="202"/>
      <c r="F85" s="203"/>
      <c r="G85" s="296"/>
      <c r="H85" s="204"/>
    </row>
    <row r="86" spans="1:37" x14ac:dyDescent="0.35">
      <c r="A86" s="86"/>
      <c r="D86" s="318" t="s">
        <v>117</v>
      </c>
      <c r="E86" s="202"/>
      <c r="F86" s="203"/>
      <c r="G86" s="296"/>
      <c r="H86" s="204"/>
    </row>
    <row r="87" spans="1:37" x14ac:dyDescent="0.35">
      <c r="A87" s="86"/>
      <c r="D87" s="201"/>
      <c r="E87" s="202"/>
      <c r="F87" s="203"/>
      <c r="G87" s="296"/>
      <c r="H87" s="204"/>
    </row>
    <row r="88" spans="1:37" x14ac:dyDescent="0.35">
      <c r="A88" s="86"/>
      <c r="D88" s="201"/>
      <c r="E88" s="202"/>
      <c r="F88" s="203"/>
      <c r="G88" s="296"/>
      <c r="H88" s="204"/>
    </row>
  </sheetData>
  <mergeCells count="34">
    <mergeCell ref="D77:G77"/>
    <mergeCell ref="D76:G76"/>
    <mergeCell ref="B70:G70"/>
    <mergeCell ref="B42:G42"/>
    <mergeCell ref="D43:H43"/>
    <mergeCell ref="B46:G46"/>
    <mergeCell ref="D47:H47"/>
    <mergeCell ref="B57:G57"/>
    <mergeCell ref="D7:H7"/>
    <mergeCell ref="D8:H8"/>
    <mergeCell ref="D9:H9"/>
    <mergeCell ref="D10:H10"/>
    <mergeCell ref="D11:H11"/>
    <mergeCell ref="B1:H1"/>
    <mergeCell ref="B2:H2"/>
    <mergeCell ref="B3:H3"/>
    <mergeCell ref="D5:H5"/>
    <mergeCell ref="D6:H6"/>
    <mergeCell ref="D80:G80"/>
    <mergeCell ref="D81:G81"/>
    <mergeCell ref="D82:G82"/>
    <mergeCell ref="D12:H12"/>
    <mergeCell ref="D19:H19"/>
    <mergeCell ref="D23:H23"/>
    <mergeCell ref="E30:G30"/>
    <mergeCell ref="D31:H31"/>
    <mergeCell ref="D13:H13"/>
    <mergeCell ref="D14:H14"/>
    <mergeCell ref="D15:H15"/>
    <mergeCell ref="D16:H16"/>
    <mergeCell ref="D17:H17"/>
    <mergeCell ref="D18:H18"/>
    <mergeCell ref="D78:G78"/>
    <mergeCell ref="D72:G72"/>
  </mergeCells>
  <phoneticPr fontId="18" type="noConversion"/>
  <pageMargins left="0.70866141732283505" right="0.70866141732283505" top="0.74803149606299202" bottom="0.74803149606299202" header="0.31496062992126" footer="0.31496062992126"/>
  <pageSetup paperSize="9" scale="58" orientation="portrait" r:id="rId1"/>
  <headerFooter>
    <oddHeader>&amp;CБАРАЊЕ ЗА ПОНУДИ - Тендер 5 - Дел 2 - Анекс 1 Реф. Бр.: LRCP-9034-MK-RFB-A.2.1.5 - Тендер 5 - Дел 2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&amp;LОпштина Тетово&amp;CРеконструкција на ул. Браќа Миладиновци и крак од ул. Браќа Миладиновци&amp;R&amp;P/&amp;N</oddFooter>
  </headerFooter>
  <rowBreaks count="2" manualBreakCount="2">
    <brk id="30" max="7" man="1"/>
    <brk id="57" max="7"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5"/>
  <sheetViews>
    <sheetView view="pageBreakPreview" zoomScaleNormal="100" zoomScaleSheetLayoutView="100" workbookViewId="0">
      <selection activeCell="O9" sqref="O9"/>
    </sheetView>
  </sheetViews>
  <sheetFormatPr defaultRowHeight="15.75" x14ac:dyDescent="0.25"/>
  <cols>
    <col min="1" max="1" width="6.28515625" customWidth="1"/>
    <col min="2" max="6" width="9.140625" style="17" customWidth="1"/>
    <col min="7" max="7" width="19.85546875" style="17" customWidth="1"/>
    <col min="8" max="8" width="23" style="17" customWidth="1"/>
    <col min="9" max="9" width="27.85546875" customWidth="1"/>
    <col min="10" max="10" width="22.140625" customWidth="1"/>
    <col min="11" max="11" width="17.42578125" bestFit="1" customWidth="1"/>
    <col min="12" max="12" width="12.85546875" customWidth="1"/>
    <col min="13" max="13" width="10.5703125" bestFit="1" customWidth="1"/>
    <col min="14" max="14" width="11.5703125" bestFit="1" customWidth="1"/>
    <col min="249" max="249" width="6.28515625" customWidth="1"/>
    <col min="250" max="254" width="9.140625" customWidth="1"/>
    <col min="255" max="255" width="20.85546875" customWidth="1"/>
    <col min="256" max="256" width="25" customWidth="1"/>
    <col min="505" max="505" width="6.28515625" customWidth="1"/>
    <col min="506" max="510" width="9.140625" customWidth="1"/>
    <col min="511" max="511" width="20.85546875" customWidth="1"/>
    <col min="512" max="512" width="25" customWidth="1"/>
    <col min="761" max="761" width="6.28515625" customWidth="1"/>
    <col min="762" max="766" width="9.140625" customWidth="1"/>
    <col min="767" max="767" width="20.85546875" customWidth="1"/>
    <col min="768" max="768" width="25" customWidth="1"/>
    <col min="1017" max="1017" width="6.28515625" customWidth="1"/>
    <col min="1018" max="1022" width="9.140625" customWidth="1"/>
    <col min="1023" max="1023" width="20.85546875" customWidth="1"/>
    <col min="1024" max="1024" width="25" customWidth="1"/>
    <col min="1273" max="1273" width="6.28515625" customWidth="1"/>
    <col min="1274" max="1278" width="9.140625" customWidth="1"/>
    <col min="1279" max="1279" width="20.85546875" customWidth="1"/>
    <col min="1280" max="1280" width="25" customWidth="1"/>
    <col min="1529" max="1529" width="6.28515625" customWidth="1"/>
    <col min="1530" max="1534" width="9.140625" customWidth="1"/>
    <col min="1535" max="1535" width="20.85546875" customWidth="1"/>
    <col min="1536" max="1536" width="25" customWidth="1"/>
    <col min="1785" max="1785" width="6.28515625" customWidth="1"/>
    <col min="1786" max="1790" width="9.140625" customWidth="1"/>
    <col min="1791" max="1791" width="20.85546875" customWidth="1"/>
    <col min="1792" max="1792" width="25" customWidth="1"/>
    <col min="2041" max="2041" width="6.28515625" customWidth="1"/>
    <col min="2042" max="2046" width="9.140625" customWidth="1"/>
    <col min="2047" max="2047" width="20.85546875" customWidth="1"/>
    <col min="2048" max="2048" width="25" customWidth="1"/>
    <col min="2297" max="2297" width="6.28515625" customWidth="1"/>
    <col min="2298" max="2302" width="9.140625" customWidth="1"/>
    <col min="2303" max="2303" width="20.85546875" customWidth="1"/>
    <col min="2304" max="2304" width="25" customWidth="1"/>
    <col min="2553" max="2553" width="6.28515625" customWidth="1"/>
    <col min="2554" max="2558" width="9.140625" customWidth="1"/>
    <col min="2559" max="2559" width="20.85546875" customWidth="1"/>
    <col min="2560" max="2560" width="25" customWidth="1"/>
    <col min="2809" max="2809" width="6.28515625" customWidth="1"/>
    <col min="2810" max="2814" width="9.140625" customWidth="1"/>
    <col min="2815" max="2815" width="20.85546875" customWidth="1"/>
    <col min="2816" max="2816" width="25" customWidth="1"/>
    <col min="3065" max="3065" width="6.28515625" customWidth="1"/>
    <col min="3066" max="3070" width="9.140625" customWidth="1"/>
    <col min="3071" max="3071" width="20.85546875" customWidth="1"/>
    <col min="3072" max="3072" width="25" customWidth="1"/>
    <col min="3321" max="3321" width="6.28515625" customWidth="1"/>
    <col min="3322" max="3326" width="9.140625" customWidth="1"/>
    <col min="3327" max="3327" width="20.85546875" customWidth="1"/>
    <col min="3328" max="3328" width="25" customWidth="1"/>
    <col min="3577" max="3577" width="6.28515625" customWidth="1"/>
    <col min="3578" max="3582" width="9.140625" customWidth="1"/>
    <col min="3583" max="3583" width="20.85546875" customWidth="1"/>
    <col min="3584" max="3584" width="25" customWidth="1"/>
    <col min="3833" max="3833" width="6.28515625" customWidth="1"/>
    <col min="3834" max="3838" width="9.140625" customWidth="1"/>
    <col min="3839" max="3839" width="20.85546875" customWidth="1"/>
    <col min="3840" max="3840" width="25" customWidth="1"/>
    <col min="4089" max="4089" width="6.28515625" customWidth="1"/>
    <col min="4090" max="4094" width="9.140625" customWidth="1"/>
    <col min="4095" max="4095" width="20.85546875" customWidth="1"/>
    <col min="4096" max="4096" width="25" customWidth="1"/>
    <col min="4345" max="4345" width="6.28515625" customWidth="1"/>
    <col min="4346" max="4350" width="9.140625" customWidth="1"/>
    <col min="4351" max="4351" width="20.85546875" customWidth="1"/>
    <col min="4352" max="4352" width="25" customWidth="1"/>
    <col min="4601" max="4601" width="6.28515625" customWidth="1"/>
    <col min="4602" max="4606" width="9.140625" customWidth="1"/>
    <col min="4607" max="4607" width="20.85546875" customWidth="1"/>
    <col min="4608" max="4608" width="25" customWidth="1"/>
    <col min="4857" max="4857" width="6.28515625" customWidth="1"/>
    <col min="4858" max="4862" width="9.140625" customWidth="1"/>
    <col min="4863" max="4863" width="20.85546875" customWidth="1"/>
    <col min="4864" max="4864" width="25" customWidth="1"/>
    <col min="5113" max="5113" width="6.28515625" customWidth="1"/>
    <col min="5114" max="5118" width="9.140625" customWidth="1"/>
    <col min="5119" max="5119" width="20.85546875" customWidth="1"/>
    <col min="5120" max="5120" width="25" customWidth="1"/>
    <col min="5369" max="5369" width="6.28515625" customWidth="1"/>
    <col min="5370" max="5374" width="9.140625" customWidth="1"/>
    <col min="5375" max="5375" width="20.85546875" customWidth="1"/>
    <col min="5376" max="5376" width="25" customWidth="1"/>
    <col min="5625" max="5625" width="6.28515625" customWidth="1"/>
    <col min="5626" max="5630" width="9.140625" customWidth="1"/>
    <col min="5631" max="5631" width="20.85546875" customWidth="1"/>
    <col min="5632" max="5632" width="25" customWidth="1"/>
    <col min="5881" max="5881" width="6.28515625" customWidth="1"/>
    <col min="5882" max="5886" width="9.140625" customWidth="1"/>
    <col min="5887" max="5887" width="20.85546875" customWidth="1"/>
    <col min="5888" max="5888" width="25" customWidth="1"/>
    <col min="6137" max="6137" width="6.28515625" customWidth="1"/>
    <col min="6138" max="6142" width="9.140625" customWidth="1"/>
    <col min="6143" max="6143" width="20.85546875" customWidth="1"/>
    <col min="6144" max="6144" width="25" customWidth="1"/>
    <col min="6393" max="6393" width="6.28515625" customWidth="1"/>
    <col min="6394" max="6398" width="9.140625" customWidth="1"/>
    <col min="6399" max="6399" width="20.85546875" customWidth="1"/>
    <col min="6400" max="6400" width="25" customWidth="1"/>
    <col min="6649" max="6649" width="6.28515625" customWidth="1"/>
    <col min="6650" max="6654" width="9.140625" customWidth="1"/>
    <col min="6655" max="6655" width="20.85546875" customWidth="1"/>
    <col min="6656" max="6656" width="25" customWidth="1"/>
    <col min="6905" max="6905" width="6.28515625" customWidth="1"/>
    <col min="6906" max="6910" width="9.140625" customWidth="1"/>
    <col min="6911" max="6911" width="20.85546875" customWidth="1"/>
    <col min="6912" max="6912" width="25" customWidth="1"/>
    <col min="7161" max="7161" width="6.28515625" customWidth="1"/>
    <col min="7162" max="7166" width="9.140625" customWidth="1"/>
    <col min="7167" max="7167" width="20.85546875" customWidth="1"/>
    <col min="7168" max="7168" width="25" customWidth="1"/>
    <col min="7417" max="7417" width="6.28515625" customWidth="1"/>
    <col min="7418" max="7422" width="9.140625" customWidth="1"/>
    <col min="7423" max="7423" width="20.85546875" customWidth="1"/>
    <col min="7424" max="7424" width="25" customWidth="1"/>
    <col min="7673" max="7673" width="6.28515625" customWidth="1"/>
    <col min="7674" max="7678" width="9.140625" customWidth="1"/>
    <col min="7679" max="7679" width="20.85546875" customWidth="1"/>
    <col min="7680" max="7680" width="25" customWidth="1"/>
    <col min="7929" max="7929" width="6.28515625" customWidth="1"/>
    <col min="7930" max="7934" width="9.140625" customWidth="1"/>
    <col min="7935" max="7935" width="20.85546875" customWidth="1"/>
    <col min="7936" max="7936" width="25" customWidth="1"/>
    <col min="8185" max="8185" width="6.28515625" customWidth="1"/>
    <col min="8186" max="8190" width="9.140625" customWidth="1"/>
    <col min="8191" max="8191" width="20.85546875" customWidth="1"/>
    <col min="8192" max="8192" width="25" customWidth="1"/>
    <col min="8441" max="8441" width="6.28515625" customWidth="1"/>
    <col min="8442" max="8446" width="9.140625" customWidth="1"/>
    <col min="8447" max="8447" width="20.85546875" customWidth="1"/>
    <col min="8448" max="8448" width="25" customWidth="1"/>
    <col min="8697" max="8697" width="6.28515625" customWidth="1"/>
    <col min="8698" max="8702" width="9.140625" customWidth="1"/>
    <col min="8703" max="8703" width="20.85546875" customWidth="1"/>
    <col min="8704" max="8704" width="25" customWidth="1"/>
    <col min="8953" max="8953" width="6.28515625" customWidth="1"/>
    <col min="8954" max="8958" width="9.140625" customWidth="1"/>
    <col min="8959" max="8959" width="20.85546875" customWidth="1"/>
    <col min="8960" max="8960" width="25" customWidth="1"/>
    <col min="9209" max="9209" width="6.28515625" customWidth="1"/>
    <col min="9210" max="9214" width="9.140625" customWidth="1"/>
    <col min="9215" max="9215" width="20.85546875" customWidth="1"/>
    <col min="9216" max="9216" width="25" customWidth="1"/>
    <col min="9465" max="9465" width="6.28515625" customWidth="1"/>
    <col min="9466" max="9470" width="9.140625" customWidth="1"/>
    <col min="9471" max="9471" width="20.85546875" customWidth="1"/>
    <col min="9472" max="9472" width="25" customWidth="1"/>
    <col min="9721" max="9721" width="6.28515625" customWidth="1"/>
    <col min="9722" max="9726" width="9.140625" customWidth="1"/>
    <col min="9727" max="9727" width="20.85546875" customWidth="1"/>
    <col min="9728" max="9728" width="25" customWidth="1"/>
    <col min="9977" max="9977" width="6.28515625" customWidth="1"/>
    <col min="9978" max="9982" width="9.140625" customWidth="1"/>
    <col min="9983" max="9983" width="20.85546875" customWidth="1"/>
    <col min="9984" max="9984" width="25" customWidth="1"/>
    <col min="10233" max="10233" width="6.28515625" customWidth="1"/>
    <col min="10234" max="10238" width="9.140625" customWidth="1"/>
    <col min="10239" max="10239" width="20.85546875" customWidth="1"/>
    <col min="10240" max="10240" width="25" customWidth="1"/>
    <col min="10489" max="10489" width="6.28515625" customWidth="1"/>
    <col min="10490" max="10494" width="9.140625" customWidth="1"/>
    <col min="10495" max="10495" width="20.85546875" customWidth="1"/>
    <col min="10496" max="10496" width="25" customWidth="1"/>
    <col min="10745" max="10745" width="6.28515625" customWidth="1"/>
    <col min="10746" max="10750" width="9.140625" customWidth="1"/>
    <col min="10751" max="10751" width="20.85546875" customWidth="1"/>
    <col min="10752" max="10752" width="25" customWidth="1"/>
    <col min="11001" max="11001" width="6.28515625" customWidth="1"/>
    <col min="11002" max="11006" width="9.140625" customWidth="1"/>
    <col min="11007" max="11007" width="20.85546875" customWidth="1"/>
    <col min="11008" max="11008" width="25" customWidth="1"/>
    <col min="11257" max="11257" width="6.28515625" customWidth="1"/>
    <col min="11258" max="11262" width="9.140625" customWidth="1"/>
    <col min="11263" max="11263" width="20.85546875" customWidth="1"/>
    <col min="11264" max="11264" width="25" customWidth="1"/>
    <col min="11513" max="11513" width="6.28515625" customWidth="1"/>
    <col min="11514" max="11518" width="9.140625" customWidth="1"/>
    <col min="11519" max="11519" width="20.85546875" customWidth="1"/>
    <col min="11520" max="11520" width="25" customWidth="1"/>
    <col min="11769" max="11769" width="6.28515625" customWidth="1"/>
    <col min="11770" max="11774" width="9.140625" customWidth="1"/>
    <col min="11775" max="11775" width="20.85546875" customWidth="1"/>
    <col min="11776" max="11776" width="25" customWidth="1"/>
    <col min="12025" max="12025" width="6.28515625" customWidth="1"/>
    <col min="12026" max="12030" width="9.140625" customWidth="1"/>
    <col min="12031" max="12031" width="20.85546875" customWidth="1"/>
    <col min="12032" max="12032" width="25" customWidth="1"/>
    <col min="12281" max="12281" width="6.28515625" customWidth="1"/>
    <col min="12282" max="12286" width="9.140625" customWidth="1"/>
    <col min="12287" max="12287" width="20.85546875" customWidth="1"/>
    <col min="12288" max="12288" width="25" customWidth="1"/>
    <col min="12537" max="12537" width="6.28515625" customWidth="1"/>
    <col min="12538" max="12542" width="9.140625" customWidth="1"/>
    <col min="12543" max="12543" width="20.85546875" customWidth="1"/>
    <col min="12544" max="12544" width="25" customWidth="1"/>
    <col min="12793" max="12793" width="6.28515625" customWidth="1"/>
    <col min="12794" max="12798" width="9.140625" customWidth="1"/>
    <col min="12799" max="12799" width="20.85546875" customWidth="1"/>
    <col min="12800" max="12800" width="25" customWidth="1"/>
    <col min="13049" max="13049" width="6.28515625" customWidth="1"/>
    <col min="13050" max="13054" width="9.140625" customWidth="1"/>
    <col min="13055" max="13055" width="20.85546875" customWidth="1"/>
    <col min="13056" max="13056" width="25" customWidth="1"/>
    <col min="13305" max="13305" width="6.28515625" customWidth="1"/>
    <col min="13306" max="13310" width="9.140625" customWidth="1"/>
    <col min="13311" max="13311" width="20.85546875" customWidth="1"/>
    <col min="13312" max="13312" width="25" customWidth="1"/>
    <col min="13561" max="13561" width="6.28515625" customWidth="1"/>
    <col min="13562" max="13566" width="9.140625" customWidth="1"/>
    <col min="13567" max="13567" width="20.85546875" customWidth="1"/>
    <col min="13568" max="13568" width="25" customWidth="1"/>
    <col min="13817" max="13817" width="6.28515625" customWidth="1"/>
    <col min="13818" max="13822" width="9.140625" customWidth="1"/>
    <col min="13823" max="13823" width="20.85546875" customWidth="1"/>
    <col min="13824" max="13824" width="25" customWidth="1"/>
    <col min="14073" max="14073" width="6.28515625" customWidth="1"/>
    <col min="14074" max="14078" width="9.140625" customWidth="1"/>
    <col min="14079" max="14079" width="20.85546875" customWidth="1"/>
    <col min="14080" max="14080" width="25" customWidth="1"/>
    <col min="14329" max="14329" width="6.28515625" customWidth="1"/>
    <col min="14330" max="14334" width="9.140625" customWidth="1"/>
    <col min="14335" max="14335" width="20.85546875" customWidth="1"/>
    <col min="14336" max="14336" width="25" customWidth="1"/>
    <col min="14585" max="14585" width="6.28515625" customWidth="1"/>
    <col min="14586" max="14590" width="9.140625" customWidth="1"/>
    <col min="14591" max="14591" width="20.85546875" customWidth="1"/>
    <col min="14592" max="14592" width="25" customWidth="1"/>
    <col min="14841" max="14841" width="6.28515625" customWidth="1"/>
    <col min="14842" max="14846" width="9.140625" customWidth="1"/>
    <col min="14847" max="14847" width="20.85546875" customWidth="1"/>
    <col min="14848" max="14848" width="25" customWidth="1"/>
    <col min="15097" max="15097" width="6.28515625" customWidth="1"/>
    <col min="15098" max="15102" width="9.140625" customWidth="1"/>
    <col min="15103" max="15103" width="20.85546875" customWidth="1"/>
    <col min="15104" max="15104" width="25" customWidth="1"/>
    <col min="15353" max="15353" width="6.28515625" customWidth="1"/>
    <col min="15354" max="15358" width="9.140625" customWidth="1"/>
    <col min="15359" max="15359" width="20.85546875" customWidth="1"/>
    <col min="15360" max="15360" width="25" customWidth="1"/>
    <col min="15609" max="15609" width="6.28515625" customWidth="1"/>
    <col min="15610" max="15614" width="9.140625" customWidth="1"/>
    <col min="15615" max="15615" width="20.85546875" customWidth="1"/>
    <col min="15616" max="15616" width="25" customWidth="1"/>
    <col min="15865" max="15865" width="6.28515625" customWidth="1"/>
    <col min="15866" max="15870" width="9.140625" customWidth="1"/>
    <col min="15871" max="15871" width="20.85546875" customWidth="1"/>
    <col min="15872" max="15872" width="25" customWidth="1"/>
    <col min="16121" max="16121" width="6.28515625" customWidth="1"/>
    <col min="16122" max="16126" width="9.140625" customWidth="1"/>
    <col min="16127" max="16127" width="20.85546875" customWidth="1"/>
    <col min="16128" max="16128" width="25" customWidth="1"/>
  </cols>
  <sheetData>
    <row r="1" spans="2:14" ht="22.5" customHeight="1" thickBot="1" x14ac:dyDescent="0.3"/>
    <row r="2" spans="2:14" ht="93.75" customHeight="1" thickBot="1" x14ac:dyDescent="0.3">
      <c r="B2" s="536" t="s">
        <v>227</v>
      </c>
      <c r="C2" s="537"/>
      <c r="D2" s="537"/>
      <c r="E2" s="537"/>
      <c r="F2" s="537"/>
      <c r="G2" s="537"/>
      <c r="H2" s="537"/>
      <c r="I2" s="537"/>
      <c r="J2" s="538"/>
    </row>
    <row r="3" spans="2:14" ht="28.5" customHeight="1" thickBot="1" x14ac:dyDescent="0.3">
      <c r="B3" s="539" t="s">
        <v>228</v>
      </c>
      <c r="C3" s="540"/>
      <c r="D3" s="540"/>
      <c r="E3" s="540"/>
      <c r="F3" s="540"/>
      <c r="G3" s="540"/>
      <c r="H3" s="540"/>
      <c r="I3" s="540"/>
      <c r="J3" s="541"/>
    </row>
    <row r="4" spans="2:14" ht="38.25" thickBot="1" x14ac:dyDescent="0.3">
      <c r="B4" s="542"/>
      <c r="C4" s="543"/>
      <c r="D4" s="543"/>
      <c r="E4" s="543"/>
      <c r="F4" s="543"/>
      <c r="G4" s="543"/>
      <c r="H4" s="30" t="s">
        <v>61</v>
      </c>
      <c r="I4" s="31" t="s">
        <v>131</v>
      </c>
      <c r="J4" s="32" t="s">
        <v>60</v>
      </c>
    </row>
    <row r="5" spans="2:14" ht="39.75" customHeight="1" x14ac:dyDescent="0.35">
      <c r="B5" s="544" t="s">
        <v>181</v>
      </c>
      <c r="C5" s="545"/>
      <c r="D5" s="545"/>
      <c r="E5" s="545"/>
      <c r="F5" s="545"/>
      <c r="G5" s="545"/>
      <c r="H5" s="143">
        <f>'Општина Карпош'!H83</f>
        <v>0</v>
      </c>
      <c r="I5" s="143">
        <f>H5*10%</f>
        <v>0</v>
      </c>
      <c r="J5" s="330">
        <f>H5+I5</f>
        <v>0</v>
      </c>
      <c r="L5" s="144"/>
    </row>
    <row r="6" spans="2:14" ht="21.75" customHeight="1" thickBot="1" x14ac:dyDescent="0.4">
      <c r="B6" s="528" t="s">
        <v>182</v>
      </c>
      <c r="C6" s="529"/>
      <c r="D6" s="529"/>
      <c r="E6" s="529"/>
      <c r="F6" s="529"/>
      <c r="G6" s="529"/>
      <c r="H6" s="145">
        <f>SUM(H5:H5)</f>
        <v>0</v>
      </c>
      <c r="I6" s="146">
        <f>SUM(I5:I5)</f>
        <v>0</v>
      </c>
      <c r="J6" s="147">
        <f>SUM(J5:J5)</f>
        <v>0</v>
      </c>
      <c r="K6" s="210"/>
    </row>
    <row r="7" spans="2:14" ht="39.75" customHeight="1" x14ac:dyDescent="0.35">
      <c r="B7" s="530" t="s">
        <v>211</v>
      </c>
      <c r="C7" s="531"/>
      <c r="D7" s="531"/>
      <c r="E7" s="531"/>
      <c r="F7" s="531"/>
      <c r="G7" s="531"/>
      <c r="H7" s="143">
        <f>'Општина Брвеница'!H214</f>
        <v>0</v>
      </c>
      <c r="I7" s="143">
        <f t="shared" ref="I7:I9" si="0">H7*10%</f>
        <v>0</v>
      </c>
      <c r="J7" s="352">
        <f t="shared" ref="J7:J9" si="1">H7+I7</f>
        <v>0</v>
      </c>
      <c r="L7" s="144"/>
    </row>
    <row r="8" spans="2:14" ht="39.75" customHeight="1" x14ac:dyDescent="0.35">
      <c r="B8" s="532" t="s">
        <v>212</v>
      </c>
      <c r="C8" s="533"/>
      <c r="D8" s="533"/>
      <c r="E8" s="533"/>
      <c r="F8" s="533"/>
      <c r="G8" s="533"/>
      <c r="H8" s="350">
        <f>'Општина Брвеница'!H215</f>
        <v>0</v>
      </c>
      <c r="I8" s="351">
        <f t="shared" si="0"/>
        <v>0</v>
      </c>
      <c r="J8" s="353">
        <f t="shared" si="1"/>
        <v>0</v>
      </c>
      <c r="L8" s="144"/>
    </row>
    <row r="9" spans="2:14" ht="39.75" customHeight="1" x14ac:dyDescent="0.35">
      <c r="B9" s="534" t="s">
        <v>213</v>
      </c>
      <c r="C9" s="535"/>
      <c r="D9" s="535"/>
      <c r="E9" s="535"/>
      <c r="F9" s="535"/>
      <c r="G9" s="535"/>
      <c r="H9" s="351">
        <f>'Општина Брвеница'!H216</f>
        <v>0</v>
      </c>
      <c r="I9" s="28">
        <f t="shared" si="0"/>
        <v>0</v>
      </c>
      <c r="J9" s="354">
        <f t="shared" si="1"/>
        <v>0</v>
      </c>
      <c r="L9" s="144"/>
    </row>
    <row r="10" spans="2:14" ht="21.75" customHeight="1" x14ac:dyDescent="0.35">
      <c r="B10" s="528" t="s">
        <v>214</v>
      </c>
      <c r="C10" s="529"/>
      <c r="D10" s="529"/>
      <c r="E10" s="529"/>
      <c r="F10" s="529"/>
      <c r="G10" s="529"/>
      <c r="H10" s="145">
        <f>SUM(H7:H9)</f>
        <v>0</v>
      </c>
      <c r="I10" s="146">
        <f>SUM(I7:I9)</f>
        <v>0</v>
      </c>
      <c r="J10" s="147">
        <f>SUM(J7:J9)</f>
        <v>0</v>
      </c>
      <c r="K10" s="210"/>
      <c r="L10" s="210"/>
      <c r="M10" s="210"/>
      <c r="N10" s="210"/>
    </row>
    <row r="11" spans="2:14" ht="55.5" customHeight="1" x14ac:dyDescent="0.35">
      <c r="B11" s="526" t="s">
        <v>229</v>
      </c>
      <c r="C11" s="527"/>
      <c r="D11" s="527"/>
      <c r="E11" s="527"/>
      <c r="F11" s="527"/>
      <c r="G11" s="527"/>
      <c r="H11" s="351">
        <f>'Општина Тетово'!H81</f>
        <v>0</v>
      </c>
      <c r="I11" s="28">
        <f>H11*10%</f>
        <v>0</v>
      </c>
      <c r="J11" s="29">
        <f>H11+I11</f>
        <v>0</v>
      </c>
    </row>
    <row r="12" spans="2:14" ht="25.5" customHeight="1" x14ac:dyDescent="0.35">
      <c r="B12" s="528" t="s">
        <v>215</v>
      </c>
      <c r="C12" s="529"/>
      <c r="D12" s="529"/>
      <c r="E12" s="529"/>
      <c r="F12" s="529"/>
      <c r="G12" s="529"/>
      <c r="H12" s="145">
        <f>SUM(H11:H11)</f>
        <v>0</v>
      </c>
      <c r="I12" s="146">
        <f>SUM(I11:I11)</f>
        <v>0</v>
      </c>
      <c r="J12" s="147">
        <f>SUM(J11:J11)</f>
        <v>0</v>
      </c>
      <c r="K12" s="210"/>
      <c r="L12" s="148"/>
    </row>
    <row r="13" spans="2:14" ht="31.5" customHeight="1" thickBot="1" x14ac:dyDescent="0.4">
      <c r="B13" s="521" t="s">
        <v>230</v>
      </c>
      <c r="C13" s="522"/>
      <c r="D13" s="522"/>
      <c r="E13" s="522"/>
      <c r="F13" s="522"/>
      <c r="G13" s="522"/>
      <c r="H13" s="27">
        <f>H6+H10+H12</f>
        <v>0</v>
      </c>
      <c r="I13" s="149">
        <f>I6+I10+I12</f>
        <v>0</v>
      </c>
      <c r="J13" s="150">
        <f>J6+J10+J12</f>
        <v>0</v>
      </c>
    </row>
    <row r="14" spans="2:14" ht="29.25" customHeight="1" thickBot="1" x14ac:dyDescent="0.3">
      <c r="B14" s="523" t="s">
        <v>62</v>
      </c>
      <c r="C14" s="524"/>
      <c r="D14" s="524"/>
      <c r="E14" s="524"/>
      <c r="F14" s="524"/>
      <c r="G14" s="524"/>
      <c r="H14" s="524"/>
      <c r="I14" s="525"/>
      <c r="J14" s="151">
        <f>J13</f>
        <v>0</v>
      </c>
      <c r="K14" s="210"/>
    </row>
    <row r="15" spans="2:14" x14ac:dyDescent="0.25">
      <c r="H15" s="387"/>
      <c r="I15" s="210"/>
      <c r="J15" s="210"/>
    </row>
  </sheetData>
  <mergeCells count="13">
    <mergeCell ref="B2:J2"/>
    <mergeCell ref="B3:J3"/>
    <mergeCell ref="B4:G4"/>
    <mergeCell ref="B5:G5"/>
    <mergeCell ref="B6:G6"/>
    <mergeCell ref="B13:G13"/>
    <mergeCell ref="B14:I14"/>
    <mergeCell ref="B11:G11"/>
    <mergeCell ref="B12:G12"/>
    <mergeCell ref="B7:G7"/>
    <mergeCell ref="B10:G10"/>
    <mergeCell ref="B8:G8"/>
    <mergeCell ref="B9:G9"/>
  </mergeCells>
  <phoneticPr fontId="18" type="noConversion"/>
  <pageMargins left="0.70866141732283472" right="0.70866141732283472" top="0.74803149606299213" bottom="0.74803149606299213" header="0.31496062992125984" footer="0.31496062992125984"/>
  <pageSetup paperSize="9" scale="90" fitToHeight="0" orientation="landscape" r:id="rId1"/>
  <headerFooter>
    <oddHeader>&amp;CБАРАЊЕ ЗА ПОНУДИ - Тендер 4 - Дел 4 - Анекс 1 Реф. Бр.: LRCP-9034-MK-RFB-A.2.1.4 - Тендер 4 - Дел 4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&amp;CТендер 4 - Дел 4 - Рекапитулар</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Општина Карпош</vt:lpstr>
      <vt:lpstr>Општина Брвеница</vt:lpstr>
      <vt:lpstr>Општина Тетово</vt:lpstr>
      <vt:lpstr>Тендер5-Дел2-Рекапитулар</vt:lpstr>
      <vt:lpstr>'Општина Брвеница'!Print_Area</vt:lpstr>
      <vt:lpstr>'Општина Карпош'!Print_Area</vt:lpstr>
      <vt:lpstr>'Општина Тетово'!Print_Area</vt:lpstr>
      <vt:lpstr>'Тендер5-Дел2-Рекапитулар'!Print_Area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Elizabeta Sokolovska</dc:creator>
  <cp:lastModifiedBy>Irena Paunovikj</cp:lastModifiedBy>
  <cp:lastPrinted>2022-12-29T12:00:12Z</cp:lastPrinted>
  <dcterms:created xsi:type="dcterms:W3CDTF">2021-09-06T05:13:51Z</dcterms:created>
  <dcterms:modified xsi:type="dcterms:W3CDTF">2022-12-29T12:04:20Z</dcterms:modified>
</cp:coreProperties>
</file>